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jana\Desktop\FINANCIJSKI PLANOVI od 2022.G\FINANCIJSKI PLAN 2024-2026\"/>
    </mc:Choice>
  </mc:AlternateContent>
  <xr:revisionPtr revIDLastSave="0" documentId="8_{D0B0838F-6A3F-4999-B34C-20A2627D01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1" sheetId="11" r:id="rId8"/>
    <sheet name="List2" sheetId="2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7" l="1"/>
  <c r="G6" i="7"/>
  <c r="H6" i="7"/>
  <c r="I6" i="7"/>
  <c r="E6" i="7" l="1"/>
  <c r="D30" i="8"/>
  <c r="C11" i="8"/>
  <c r="C10" i="8" s="1"/>
  <c r="D11" i="8"/>
  <c r="D10" i="8" s="1"/>
  <c r="E11" i="8"/>
  <c r="E10" i="8" s="1"/>
  <c r="F11" i="8"/>
  <c r="F10" i="8" s="1"/>
  <c r="C31" i="8"/>
  <c r="C30" i="8" s="1"/>
  <c r="D31" i="8"/>
  <c r="E31" i="8"/>
  <c r="E30" i="8" s="1"/>
  <c r="F31" i="8"/>
  <c r="F30" i="8" s="1"/>
  <c r="B31" i="8"/>
  <c r="B30" i="8" s="1"/>
  <c r="B18" i="8"/>
  <c r="B11" i="8"/>
  <c r="F25" i="3"/>
  <c r="G25" i="3"/>
  <c r="H25" i="3"/>
  <c r="F31" i="3"/>
  <c r="F24" i="3" s="1"/>
  <c r="G31" i="3"/>
  <c r="H31" i="3"/>
  <c r="E17" i="3"/>
  <c r="F17" i="3"/>
  <c r="G17" i="3"/>
  <c r="H17" i="3"/>
  <c r="F11" i="3"/>
  <c r="F10" i="3" s="1"/>
  <c r="G11" i="3"/>
  <c r="H11" i="3"/>
  <c r="E31" i="3"/>
  <c r="E25" i="3"/>
  <c r="E24" i="3" s="1"/>
  <c r="E11" i="3"/>
  <c r="E10" i="3" s="1"/>
  <c r="D31" i="3"/>
  <c r="D25" i="3"/>
  <c r="D10" i="3"/>
  <c r="D17" i="3"/>
  <c r="B10" i="8" l="1"/>
  <c r="D24" i="3"/>
  <c r="H24" i="3"/>
  <c r="G24" i="3"/>
  <c r="H10" i="3"/>
  <c r="G10" i="3"/>
  <c r="F37" i="10" l="1"/>
  <c r="G37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I11" i="10"/>
  <c r="H11" i="10"/>
  <c r="G11" i="10"/>
  <c r="F11" i="10"/>
  <c r="J8" i="10"/>
  <c r="J14" i="10" s="1"/>
  <c r="I8" i="10"/>
  <c r="H8" i="10"/>
  <c r="H14" i="10" s="1"/>
  <c r="G8" i="10"/>
  <c r="F8" i="10"/>
  <c r="F14" i="10" l="1"/>
  <c r="I14" i="10"/>
  <c r="G14" i="10"/>
  <c r="I22" i="10"/>
  <c r="I28" i="10" s="1"/>
  <c r="I29" i="10" s="1"/>
  <c r="J22" i="10"/>
  <c r="J28" i="10" s="1"/>
  <c r="J29" i="10" s="1"/>
  <c r="H22" i="10"/>
  <c r="H28" i="10" s="1"/>
  <c r="H29" i="10" s="1"/>
  <c r="F22" i="10"/>
  <c r="F28" i="10" s="1"/>
  <c r="F29" i="10" s="1"/>
  <c r="G22" i="10"/>
  <c r="G28" i="10" s="1"/>
  <c r="G29" i="10" s="1"/>
</calcChain>
</file>

<file path=xl/sharedStrings.xml><?xml version="1.0" encoding="utf-8"?>
<sst xmlns="http://schemas.openxmlformats.org/spreadsheetml/2006/main" count="315" uniqueCount="130">
  <si>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</si>
  <si>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</si>
  <si>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</si>
  <si>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</si>
  <si>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</si>
  <si>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</si>
  <si>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</si>
  <si>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</si>
  <si>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</si>
  <si>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</si>
  <si>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</si>
  <si>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</si>
  <si>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</si>
  <si>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</si>
  <si>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</si>
  <si>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</si>
  <si>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</si>
  <si>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</si>
  <si>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</si>
  <si>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</si>
  <si>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</si>
  <si>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</si>
  <si>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</si>
  <si>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</si>
  <si>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</si>
  <si>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</si>
  <si>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</si>
  <si>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</si>
  <si>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</si>
  <si>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</si>
  <si>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</si>
  <si>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</si>
  <si>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</si>
  <si>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</si>
  <si>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</si>
  <si>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</si>
  <si>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</si>
  <si>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</si>
  <si>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</si>
  <si>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</si>
  <si>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</si>
  <si>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</si>
  <si>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</si>
  <si>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</si>
  <si>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</si>
  <si>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</si>
  <si>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</si>
  <si>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</si>
  <si>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</si>
  <si>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</si>
  <si>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</si>
  <si>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</si>
  <si>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</si>
  <si>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</si>
  <si>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</si>
  <si>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</si>
  <si>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</si>
  <si>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</si>
  <si>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</si>
  <si>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</si>
  <si>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</si>
  <si>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</si>
  <si>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</si>
  <si>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</si>
  <si>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</si>
  <si>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</si>
  <si>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</si>
  <si>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</si>
  <si>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</si>
  <si>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</si>
  <si>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</si>
  <si>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</si>
  <si>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</si>
  <si>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</si>
  <si>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</si>
  <si>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Prihodi od imovine</t>
  </si>
  <si>
    <t>Prihodi od upravnih i administartivnih pristojbi, pristojbi po posebnim propisima i naknada</t>
  </si>
  <si>
    <t>Prihodi od prodaje proizvoda i robe te pruženih usluga, prihodi od donacija i povrati po protestiran</t>
  </si>
  <si>
    <t>Financijski rashodi</t>
  </si>
  <si>
    <t>Naknade građanima i kućanstvima na temelju osiguranja i druge naknade</t>
  </si>
  <si>
    <t>Ostali rashodi</t>
  </si>
  <si>
    <t xml:space="preserve">  1.1 Opći prihodi i primici</t>
  </si>
  <si>
    <t xml:space="preserve">  4.3 Ostali prihodi za posebne namjene</t>
  </si>
  <si>
    <t xml:space="preserve">  5.2 Pomoći iz drugih proračuna</t>
  </si>
  <si>
    <t xml:space="preserve">  5.6 Pomoći temeljem prijenosa EU sredstava</t>
  </si>
  <si>
    <t>6 Donacije</t>
  </si>
  <si>
    <t xml:space="preserve">  3.1 Vlastiti prihodi</t>
  </si>
  <si>
    <t xml:space="preserve">  6.1 Donacije</t>
  </si>
  <si>
    <t>7 Prihodi od prodaje ili zamjene nef.imov. i naknade s naslova osig.</t>
  </si>
  <si>
    <t xml:space="preserve">  7.1 Prihodi od prodaje ili zamjene nef.imov.i naknade s naslova osig,</t>
  </si>
  <si>
    <t xml:space="preserve">  1.2 Opći prihodi i primici-decentralizirana sredstva</t>
  </si>
  <si>
    <t>09 Obrazovanje</t>
  </si>
  <si>
    <t>092 Srednješkolsko obrazovanje</t>
  </si>
  <si>
    <t>Aktivnost A024109A410901</t>
  </si>
  <si>
    <t xml:space="preserve">PROGRAM A024109 </t>
  </si>
  <si>
    <t>DJELATNOST USTANOVA SREDNJEG ŠKOLSTVA I UČENIČKIH DOMOVA</t>
  </si>
  <si>
    <t>REDOVNA DJELATNOST PRORAČUNSKIH KORISNIKA</t>
  </si>
  <si>
    <t>Izvor financiranja 1.1</t>
  </si>
  <si>
    <t>OPĆI PRIHODI I PRIMICI</t>
  </si>
  <si>
    <t>Izvor financiranja 1.2</t>
  </si>
  <si>
    <t>OPĆI PRIHODI I PRIMICI - DECENTRALIZIRANA SREDSTVA</t>
  </si>
  <si>
    <t>Izvor financiranja 3.1</t>
  </si>
  <si>
    <t>VLASTITI PRIHODI</t>
  </si>
  <si>
    <t>Izvor financiranja 4.3</t>
  </si>
  <si>
    <t>OSTALI PRIHODI ZA POSEBNE NAMJENE</t>
  </si>
  <si>
    <t>Izvor financiranja 5.2</t>
  </si>
  <si>
    <t>POMOĆI IZ DRUGIH PRORAČUNA</t>
  </si>
  <si>
    <t>Izvor financiranja 5.6</t>
  </si>
  <si>
    <t>POMOĆI TEMELJEM PRIJENOSA EU SREDSTAVA</t>
  </si>
  <si>
    <t>Izvor financiranja 6.1</t>
  </si>
  <si>
    <t>DONACIJE</t>
  </si>
  <si>
    <t>Aktivnost A024109A410902</t>
  </si>
  <si>
    <t>IZVANNASTAVNE I OSTALE AKTIVNOSTI</t>
  </si>
  <si>
    <t>Aktivnost A024109A410903</t>
  </si>
  <si>
    <t>POMOĆNICI U NASTAVI</t>
  </si>
  <si>
    <t>Aktivnost A024109A410905</t>
  </si>
  <si>
    <t>NABAVA UDŽBENIKA</t>
  </si>
  <si>
    <t>Aktivnost A024109A410907</t>
  </si>
  <si>
    <t>GRAĐANSKI ODGOJ I ŠKOLA I ZAJEDNICA</t>
  </si>
  <si>
    <t>Aktivnost A024109K410901</t>
  </si>
  <si>
    <t>ODRŽAVANJE I OPREMANJE USTANOVA SREDNJEG ŠKOLSTVA I UČENIČKIH DOMOVA</t>
  </si>
  <si>
    <t>Izvor financiranja 7.1</t>
  </si>
  <si>
    <t>PRIHODI OD PRODAJE ILI ZAMJ.NEF.IMOVINE I NAKNADE S NASL.OSIG.</t>
  </si>
  <si>
    <t>Aktivnost A024109T410901</t>
  </si>
  <si>
    <t>ŠKOLSKA SHEMA VOĆE, POVRĆE, MLIJEČNI PROIZVODI</t>
  </si>
  <si>
    <t>Aktivnost A024109T410902</t>
  </si>
  <si>
    <t>SUFINANCIRANJE PROJEKATA PRIJAVLJENIH NA NATJEČAJE EUROPSKIH FONDOVA ILI PARTNERSTVA ZA EU FONDOVE</t>
  </si>
  <si>
    <t>Aktivnost A024109T410905</t>
  </si>
  <si>
    <t>BESPLATNE MENSTRUALNE POTREPŠTINE</t>
  </si>
  <si>
    <t xml:space="preserve"> FINANCIJSKI PLAN ELEKTROTEHNIČKA ŠKOLA ZAGREB, KONAVOSKA 2
ZA 2024. I PROJEKCIJA ZA 2025. I 2026.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</si>
</sst>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9" fillId="4" borderId="1" xfId="0" quotePrefix="1" applyNumberFormat="1" applyFont="1" applyFill="1" applyBorder="1" applyAlignment="1">
      <alignment horizontal="right"/>
    </xf>
    <xf numFmtId="3" fontId="9" fillId="4" borderId="3" xfId="0" applyNumberFormat="1" applyFont="1" applyFill="1" applyBorder="1" applyAlignment="1" applyProtection="1">
      <alignment horizontal="right" wrapText="1"/>
    </xf>
    <xf numFmtId="3" fontId="9" fillId="3" borderId="1" xfId="0" quotePrefix="1" applyNumberFormat="1" applyFont="1" applyFill="1" applyBorder="1" applyAlignment="1">
      <alignment horizontal="right"/>
    </xf>
    <xf numFmtId="3" fontId="9" fillId="3" borderId="3" xfId="0" quotePrefix="1" applyNumberFormat="1" applyFont="1" applyFill="1" applyBorder="1" applyAlignment="1">
      <alignment horizontal="right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0" fillId="0" borderId="0" xfId="0" applyFont="1"/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3" fontId="6" fillId="0" borderId="3" xfId="0" applyNumberFormat="1" applyFont="1" applyFill="1" applyBorder="1" applyAlignment="1" applyProtection="1">
      <alignment horizontal="center" vertical="center" wrapText="1"/>
    </xf>
    <xf numFmtId="3" fontId="0" fillId="0" borderId="0" xfId="0" applyNumberFormat="1"/>
    <xf numFmtId="3" fontId="0" fillId="0" borderId="3" xfId="0" applyNumberFormat="1" applyBorder="1"/>
    <xf numFmtId="3" fontId="1" fillId="0" borderId="3" xfId="0" applyNumberFormat="1" applyFont="1" applyBorder="1"/>
    <xf numFmtId="3" fontId="6" fillId="2" borderId="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9" fillId="3" borderId="1" xfId="0" quotePrefix="1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0" fillId="0" borderId="3" xfId="0" applyNumberFormat="1" applyBorder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0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3" t="s">
        <v>129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x14ac:dyDescent="0.25">
      <c r="A3" s="103" t="s">
        <v>19</v>
      </c>
      <c r="B3" s="103"/>
      <c r="C3" s="103"/>
      <c r="D3" s="103"/>
      <c r="E3" s="103"/>
      <c r="F3" s="103"/>
      <c r="G3" s="103"/>
      <c r="H3" s="103"/>
      <c r="I3" s="116"/>
      <c r="J3" s="116"/>
    </row>
    <row r="4" spans="1:10" ht="18" x14ac:dyDescent="0.25">
      <c r="A4" s="23"/>
      <c r="B4" s="23"/>
      <c r="C4" s="23"/>
      <c r="D4" s="23"/>
      <c r="E4" s="23"/>
      <c r="F4" s="23"/>
      <c r="G4" s="23"/>
      <c r="H4" s="23"/>
      <c r="I4" s="5"/>
      <c r="J4" s="5"/>
    </row>
    <row r="5" spans="1:10" ht="15.75" x14ac:dyDescent="0.25">
      <c r="A5" s="103" t="s">
        <v>25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6" t="s">
        <v>37</v>
      </c>
    </row>
    <row r="7" spans="1:10" ht="25.5" x14ac:dyDescent="0.25">
      <c r="A7" s="29"/>
      <c r="B7" s="30"/>
      <c r="C7" s="30"/>
      <c r="D7" s="31"/>
      <c r="E7" s="32"/>
      <c r="F7" s="3" t="s">
        <v>38</v>
      </c>
      <c r="G7" s="3" t="s">
        <v>36</v>
      </c>
      <c r="H7" s="3" t="s">
        <v>46</v>
      </c>
      <c r="I7" s="3" t="s">
        <v>47</v>
      </c>
      <c r="J7" s="3" t="s">
        <v>48</v>
      </c>
    </row>
    <row r="8" spans="1:10" x14ac:dyDescent="0.25">
      <c r="A8" s="108" t="s">
        <v>0</v>
      </c>
      <c r="B8" s="102"/>
      <c r="C8" s="102"/>
      <c r="D8" s="102"/>
      <c r="E8" s="117"/>
      <c r="F8" s="84">
        <f>F9+F10</f>
        <v>2150804.6800000002</v>
      </c>
      <c r="G8" s="33">
        <f t="shared" ref="G8:J8" si="0">G9+G10</f>
        <v>2359640</v>
      </c>
      <c r="H8" s="33">
        <f t="shared" si="0"/>
        <v>2698050</v>
      </c>
      <c r="I8" s="33">
        <f t="shared" si="0"/>
        <v>2645150</v>
      </c>
      <c r="J8" s="33">
        <f t="shared" si="0"/>
        <v>2648350</v>
      </c>
    </row>
    <row r="9" spans="1:10" x14ac:dyDescent="0.25">
      <c r="A9" s="118" t="s">
        <v>40</v>
      </c>
      <c r="B9" s="119"/>
      <c r="C9" s="119"/>
      <c r="D9" s="119"/>
      <c r="E9" s="115"/>
      <c r="F9" s="85">
        <v>2150676.12</v>
      </c>
      <c r="G9" s="34">
        <v>2359590</v>
      </c>
      <c r="H9" s="34">
        <v>2698000</v>
      </c>
      <c r="I9" s="34">
        <v>2645100</v>
      </c>
      <c r="J9" s="34">
        <v>2648300</v>
      </c>
    </row>
    <row r="10" spans="1:10" x14ac:dyDescent="0.25">
      <c r="A10" s="120" t="s">
        <v>41</v>
      </c>
      <c r="B10" s="115"/>
      <c r="C10" s="115"/>
      <c r="D10" s="115"/>
      <c r="E10" s="115"/>
      <c r="F10" s="85">
        <v>128.56</v>
      </c>
      <c r="G10" s="34">
        <v>50</v>
      </c>
      <c r="H10" s="34">
        <v>50</v>
      </c>
      <c r="I10" s="34">
        <v>50</v>
      </c>
      <c r="J10" s="34">
        <v>50</v>
      </c>
    </row>
    <row r="11" spans="1:10" x14ac:dyDescent="0.25">
      <c r="A11" s="37" t="s">
        <v>1</v>
      </c>
      <c r="B11" s="46"/>
      <c r="C11" s="46"/>
      <c r="D11" s="46"/>
      <c r="E11" s="46"/>
      <c r="F11" s="84">
        <f>F12+F13</f>
        <v>2194197.15</v>
      </c>
      <c r="G11" s="33">
        <f t="shared" ref="G11:J11" si="1">G12+G13</f>
        <v>2435240</v>
      </c>
      <c r="H11" s="33">
        <f t="shared" si="1"/>
        <v>2766850</v>
      </c>
      <c r="I11" s="33">
        <f t="shared" si="1"/>
        <v>2645150</v>
      </c>
      <c r="J11" s="33">
        <f t="shared" si="1"/>
        <v>2648350</v>
      </c>
    </row>
    <row r="12" spans="1:10" x14ac:dyDescent="0.25">
      <c r="A12" s="121" t="s">
        <v>42</v>
      </c>
      <c r="B12" s="119"/>
      <c r="C12" s="119"/>
      <c r="D12" s="119"/>
      <c r="E12" s="119"/>
      <c r="F12" s="85">
        <v>2162807.04</v>
      </c>
      <c r="G12" s="34">
        <v>2328790</v>
      </c>
      <c r="H12" s="34">
        <v>2652400</v>
      </c>
      <c r="I12" s="34">
        <v>2549000</v>
      </c>
      <c r="J12" s="47">
        <v>2550900</v>
      </c>
    </row>
    <row r="13" spans="1:10" x14ac:dyDescent="0.25">
      <c r="A13" s="114" t="s">
        <v>43</v>
      </c>
      <c r="B13" s="115"/>
      <c r="C13" s="115"/>
      <c r="D13" s="115"/>
      <c r="E13" s="115"/>
      <c r="F13" s="86">
        <v>31390.11</v>
      </c>
      <c r="G13" s="48">
        <v>106450</v>
      </c>
      <c r="H13" s="48">
        <v>114450</v>
      </c>
      <c r="I13" s="48">
        <v>96150</v>
      </c>
      <c r="J13" s="47">
        <v>97450</v>
      </c>
    </row>
    <row r="14" spans="1:10" x14ac:dyDescent="0.25">
      <c r="A14" s="101" t="s">
        <v>67</v>
      </c>
      <c r="B14" s="102"/>
      <c r="C14" s="102"/>
      <c r="D14" s="102"/>
      <c r="E14" s="102"/>
      <c r="F14" s="84">
        <f>F8-F11</f>
        <v>-43392.469999999739</v>
      </c>
      <c r="G14" s="33">
        <f t="shared" ref="G14:J14" si="2">G8-G11</f>
        <v>-75600</v>
      </c>
      <c r="H14" s="33">
        <f t="shared" si="2"/>
        <v>-68800</v>
      </c>
      <c r="I14" s="33">
        <f t="shared" si="2"/>
        <v>0</v>
      </c>
      <c r="J14" s="33">
        <f t="shared" si="2"/>
        <v>0</v>
      </c>
    </row>
    <row r="15" spans="1:10" ht="18" x14ac:dyDescent="0.25">
      <c r="A15" s="23"/>
      <c r="B15" s="21"/>
      <c r="C15" s="21"/>
      <c r="D15" s="21"/>
      <c r="E15" s="21"/>
      <c r="F15" s="21"/>
      <c r="G15" s="21"/>
      <c r="H15" s="22"/>
      <c r="I15" s="22"/>
      <c r="J15" s="22"/>
    </row>
    <row r="16" spans="1:10" ht="15.75" x14ac:dyDescent="0.25">
      <c r="A16" s="103" t="s">
        <v>26</v>
      </c>
      <c r="B16" s="104"/>
      <c r="C16" s="104"/>
      <c r="D16" s="104"/>
      <c r="E16" s="104"/>
      <c r="F16" s="104"/>
      <c r="G16" s="104"/>
      <c r="H16" s="104"/>
      <c r="I16" s="104"/>
      <c r="J16" s="104"/>
    </row>
    <row r="17" spans="1:10" ht="18" x14ac:dyDescent="0.25">
      <c r="A17" s="23"/>
      <c r="B17" s="21"/>
      <c r="C17" s="21"/>
      <c r="D17" s="21"/>
      <c r="E17" s="21"/>
      <c r="F17" s="21"/>
      <c r="G17" s="21"/>
      <c r="H17" s="22"/>
      <c r="I17" s="22"/>
      <c r="J17" s="22"/>
    </row>
    <row r="18" spans="1:10" ht="25.5" x14ac:dyDescent="0.25">
      <c r="A18" s="29"/>
      <c r="B18" s="30"/>
      <c r="C18" s="30"/>
      <c r="D18" s="31"/>
      <c r="E18" s="32"/>
      <c r="F18" s="3" t="s">
        <v>38</v>
      </c>
      <c r="G18" s="3" t="s">
        <v>36</v>
      </c>
      <c r="H18" s="3" t="s">
        <v>46</v>
      </c>
      <c r="I18" s="3" t="s">
        <v>47</v>
      </c>
      <c r="J18" s="3" t="s">
        <v>48</v>
      </c>
    </row>
    <row r="19" spans="1:10" x14ac:dyDescent="0.25">
      <c r="A19" s="114" t="s">
        <v>44</v>
      </c>
      <c r="B19" s="115"/>
      <c r="C19" s="115"/>
      <c r="D19" s="115"/>
      <c r="E19" s="115"/>
      <c r="F19" s="48"/>
      <c r="G19" s="48">
        <v>0</v>
      </c>
      <c r="H19" s="48"/>
      <c r="I19" s="48"/>
      <c r="J19" s="47"/>
    </row>
    <row r="20" spans="1:10" x14ac:dyDescent="0.25">
      <c r="A20" s="114" t="s">
        <v>45</v>
      </c>
      <c r="B20" s="115"/>
      <c r="C20" s="115"/>
      <c r="D20" s="115"/>
      <c r="E20" s="115"/>
      <c r="F20" s="48"/>
      <c r="G20" s="48">
        <v>0</v>
      </c>
      <c r="H20" s="48"/>
      <c r="I20" s="48"/>
      <c r="J20" s="47"/>
    </row>
    <row r="21" spans="1:10" x14ac:dyDescent="0.25">
      <c r="A21" s="101" t="s">
        <v>2</v>
      </c>
      <c r="B21" s="102"/>
      <c r="C21" s="102"/>
      <c r="D21" s="102"/>
      <c r="E21" s="102"/>
      <c r="F21" s="33">
        <f>F19-F20</f>
        <v>0</v>
      </c>
      <c r="G21" s="33">
        <f t="shared" ref="G21:J21" si="3">G19-G20</f>
        <v>0</v>
      </c>
      <c r="H21" s="33">
        <f t="shared" si="3"/>
        <v>0</v>
      </c>
      <c r="I21" s="33">
        <f t="shared" si="3"/>
        <v>0</v>
      </c>
      <c r="J21" s="33">
        <f t="shared" si="3"/>
        <v>0</v>
      </c>
    </row>
    <row r="22" spans="1:10" x14ac:dyDescent="0.25">
      <c r="A22" s="101" t="s">
        <v>68</v>
      </c>
      <c r="B22" s="102"/>
      <c r="C22" s="102"/>
      <c r="D22" s="102"/>
      <c r="E22" s="102"/>
      <c r="F22" s="84">
        <f>F14+F21</f>
        <v>-43392.469999999739</v>
      </c>
      <c r="G22" s="33">
        <f t="shared" ref="G22:J22" si="4">G14+G21</f>
        <v>-75600</v>
      </c>
      <c r="H22" s="33">
        <f t="shared" si="4"/>
        <v>-68800</v>
      </c>
      <c r="I22" s="33">
        <f t="shared" si="4"/>
        <v>0</v>
      </c>
      <c r="J22" s="33">
        <f t="shared" si="4"/>
        <v>0</v>
      </c>
    </row>
    <row r="23" spans="1:10" ht="18" x14ac:dyDescent="0.25">
      <c r="A23" s="20"/>
      <c r="B23" s="21"/>
      <c r="C23" s="21"/>
      <c r="D23" s="21"/>
      <c r="E23" s="21"/>
      <c r="F23" s="21"/>
      <c r="G23" s="21"/>
      <c r="H23" s="22"/>
      <c r="I23" s="22"/>
      <c r="J23" s="22"/>
    </row>
    <row r="24" spans="1:10" ht="15.75" x14ac:dyDescent="0.25">
      <c r="A24" s="103" t="s">
        <v>69</v>
      </c>
      <c r="B24" s="104"/>
      <c r="C24" s="104"/>
      <c r="D24" s="104"/>
      <c r="E24" s="104"/>
      <c r="F24" s="104"/>
      <c r="G24" s="104"/>
      <c r="H24" s="104"/>
      <c r="I24" s="104"/>
      <c r="J24" s="104"/>
    </row>
    <row r="25" spans="1:10" ht="15.75" x14ac:dyDescent="0.25">
      <c r="A25" s="44"/>
      <c r="B25" s="45"/>
      <c r="C25" s="45"/>
      <c r="D25" s="45"/>
      <c r="E25" s="45"/>
      <c r="F25" s="45"/>
      <c r="G25" s="45"/>
      <c r="H25" s="45"/>
      <c r="I25" s="45"/>
      <c r="J25" s="45"/>
    </row>
    <row r="26" spans="1:10" ht="25.5" x14ac:dyDescent="0.25">
      <c r="A26" s="29"/>
      <c r="B26" s="30"/>
      <c r="C26" s="30"/>
      <c r="D26" s="31"/>
      <c r="E26" s="32"/>
      <c r="F26" s="3" t="s">
        <v>38</v>
      </c>
      <c r="G26" s="3" t="s">
        <v>36</v>
      </c>
      <c r="H26" s="3" t="s">
        <v>46</v>
      </c>
      <c r="I26" s="3" t="s">
        <v>47</v>
      </c>
      <c r="J26" s="3" t="s">
        <v>48</v>
      </c>
    </row>
    <row r="27" spans="1:10" ht="15" customHeight="1" x14ac:dyDescent="0.25">
      <c r="A27" s="105" t="s">
        <v>70</v>
      </c>
      <c r="B27" s="106"/>
      <c r="C27" s="106"/>
      <c r="D27" s="106"/>
      <c r="E27" s="107"/>
      <c r="F27" s="49">
        <v>0</v>
      </c>
      <c r="G27" s="49">
        <v>0</v>
      </c>
      <c r="H27" s="49">
        <v>0</v>
      </c>
      <c r="I27" s="49">
        <v>0</v>
      </c>
      <c r="J27" s="50">
        <v>0</v>
      </c>
    </row>
    <row r="28" spans="1:10" ht="15" customHeight="1" x14ac:dyDescent="0.25">
      <c r="A28" s="101" t="s">
        <v>71</v>
      </c>
      <c r="B28" s="102"/>
      <c r="C28" s="102"/>
      <c r="D28" s="102"/>
      <c r="E28" s="102"/>
      <c r="F28" s="87">
        <f>F22+F27</f>
        <v>-43392.469999999739</v>
      </c>
      <c r="G28" s="51">
        <f t="shared" ref="G28:J28" si="5">G22+G27</f>
        <v>-75600</v>
      </c>
      <c r="H28" s="51">
        <f t="shared" si="5"/>
        <v>-68800</v>
      </c>
      <c r="I28" s="51">
        <f t="shared" si="5"/>
        <v>0</v>
      </c>
      <c r="J28" s="52">
        <f t="shared" si="5"/>
        <v>0</v>
      </c>
    </row>
    <row r="29" spans="1:10" ht="45" customHeight="1" x14ac:dyDescent="0.25">
      <c r="A29" s="108" t="s">
        <v>72</v>
      </c>
      <c r="B29" s="109"/>
      <c r="C29" s="109"/>
      <c r="D29" s="109"/>
      <c r="E29" s="110"/>
      <c r="F29" s="51">
        <f>F14+F21+F27-F28</f>
        <v>0</v>
      </c>
      <c r="G29" s="51">
        <f t="shared" ref="G29:J29" si="6">G14+G21+G27-G28</f>
        <v>0</v>
      </c>
      <c r="H29" s="51">
        <f t="shared" si="6"/>
        <v>0</v>
      </c>
      <c r="I29" s="51">
        <f t="shared" si="6"/>
        <v>0</v>
      </c>
      <c r="J29" s="52">
        <f t="shared" si="6"/>
        <v>0</v>
      </c>
    </row>
    <row r="30" spans="1:10" ht="15.75" x14ac:dyDescent="0.25">
      <c r="A30" s="53"/>
      <c r="B30" s="54"/>
      <c r="C30" s="54"/>
      <c r="D30" s="54"/>
      <c r="E30" s="54"/>
      <c r="F30" s="54"/>
      <c r="G30" s="54"/>
      <c r="H30" s="54"/>
      <c r="I30" s="54"/>
      <c r="J30" s="54"/>
    </row>
    <row r="31" spans="1:10" ht="15.75" x14ac:dyDescent="0.25">
      <c r="A31" s="111" t="s">
        <v>66</v>
      </c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ht="18" x14ac:dyDescent="0.25">
      <c r="A32" s="55"/>
      <c r="B32" s="56"/>
      <c r="C32" s="56"/>
      <c r="D32" s="56"/>
      <c r="E32" s="56"/>
      <c r="F32" s="56"/>
      <c r="G32" s="56"/>
      <c r="H32" s="57"/>
      <c r="I32" s="57"/>
      <c r="J32" s="57"/>
    </row>
    <row r="33" spans="1:10" ht="25.5" x14ac:dyDescent="0.25">
      <c r="A33" s="58"/>
      <c r="B33" s="59"/>
      <c r="C33" s="59"/>
      <c r="D33" s="60"/>
      <c r="E33" s="61"/>
      <c r="F33" s="62" t="s">
        <v>38</v>
      </c>
      <c r="G33" s="62" t="s">
        <v>36</v>
      </c>
      <c r="H33" s="62" t="s">
        <v>46</v>
      </c>
      <c r="I33" s="62" t="s">
        <v>47</v>
      </c>
      <c r="J33" s="62" t="s">
        <v>48</v>
      </c>
    </row>
    <row r="34" spans="1:10" x14ac:dyDescent="0.25">
      <c r="A34" s="105" t="s">
        <v>70</v>
      </c>
      <c r="B34" s="106"/>
      <c r="C34" s="106"/>
      <c r="D34" s="106"/>
      <c r="E34" s="107"/>
      <c r="F34" s="88">
        <v>114862.45</v>
      </c>
      <c r="G34" s="49">
        <v>75600</v>
      </c>
      <c r="H34" s="49">
        <v>68800</v>
      </c>
      <c r="I34" s="49">
        <f>H37</f>
        <v>0</v>
      </c>
      <c r="J34" s="50">
        <f>I37</f>
        <v>0</v>
      </c>
    </row>
    <row r="35" spans="1:10" ht="28.5" customHeight="1" x14ac:dyDescent="0.25">
      <c r="A35" s="105" t="s">
        <v>73</v>
      </c>
      <c r="B35" s="106"/>
      <c r="C35" s="106"/>
      <c r="D35" s="106"/>
      <c r="E35" s="107"/>
      <c r="F35" s="88"/>
      <c r="G35" s="49">
        <v>75600</v>
      </c>
      <c r="H35" s="49">
        <v>68800</v>
      </c>
      <c r="I35" s="49">
        <v>0</v>
      </c>
      <c r="J35" s="50">
        <v>0</v>
      </c>
    </row>
    <row r="36" spans="1:10" x14ac:dyDescent="0.25">
      <c r="A36" s="105" t="s">
        <v>74</v>
      </c>
      <c r="B36" s="112"/>
      <c r="C36" s="112"/>
      <c r="D36" s="112"/>
      <c r="E36" s="113"/>
      <c r="F36" s="88">
        <v>-43392.47</v>
      </c>
      <c r="G36" s="49">
        <v>0</v>
      </c>
      <c r="H36" s="49">
        <v>0</v>
      </c>
      <c r="I36" s="49">
        <v>0</v>
      </c>
      <c r="J36" s="50">
        <v>0</v>
      </c>
    </row>
    <row r="37" spans="1:10" ht="15" customHeight="1" x14ac:dyDescent="0.25">
      <c r="A37" s="101" t="s">
        <v>71</v>
      </c>
      <c r="B37" s="102"/>
      <c r="C37" s="102"/>
      <c r="D37" s="102"/>
      <c r="E37" s="102"/>
      <c r="F37" s="89">
        <f>F34-F35+F36</f>
        <v>71469.98</v>
      </c>
      <c r="G37" s="35">
        <f t="shared" ref="G37:J37" si="7">G34-G35+G36</f>
        <v>0</v>
      </c>
      <c r="H37" s="35">
        <f t="shared" si="7"/>
        <v>0</v>
      </c>
      <c r="I37" s="35">
        <f t="shared" si="7"/>
        <v>0</v>
      </c>
      <c r="J37" s="63">
        <f t="shared" si="7"/>
        <v>0</v>
      </c>
    </row>
    <row r="38" spans="1:10" ht="17.25" customHeight="1" x14ac:dyDescent="0.25"/>
    <row r="39" spans="1:10" x14ac:dyDescent="0.25">
      <c r="A39" s="99" t="s">
        <v>39</v>
      </c>
      <c r="B39" s="100"/>
      <c r="C39" s="100"/>
      <c r="D39" s="100"/>
      <c r="E39" s="100"/>
      <c r="F39" s="100"/>
      <c r="G39" s="100"/>
      <c r="H39" s="100"/>
      <c r="I39" s="100"/>
      <c r="J39" s="100"/>
    </row>
    <row r="40" spans="1:10" ht="9" customHeight="1" x14ac:dyDescent="0.25"/>
  </sheetData>
  <mergeCells count="24"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32.85546875" customWidth="1"/>
    <col min="4" max="8" width="25.28515625" customWidth="1"/>
  </cols>
  <sheetData>
    <row r="1" spans="1:10" ht="42" customHeight="1" x14ac:dyDescent="0.25">
      <c r="A1" s="103" t="s">
        <v>129</v>
      </c>
      <c r="B1" s="103"/>
      <c r="C1" s="103"/>
      <c r="D1" s="103"/>
      <c r="E1" s="103"/>
      <c r="F1" s="103"/>
      <c r="G1" s="103"/>
      <c r="H1" s="103"/>
      <c r="I1" s="83"/>
      <c r="J1" s="83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03" t="s">
        <v>19</v>
      </c>
      <c r="B3" s="103"/>
      <c r="C3" s="103"/>
      <c r="D3" s="103"/>
      <c r="E3" s="103"/>
      <c r="F3" s="103"/>
      <c r="G3" s="103"/>
      <c r="H3" s="103"/>
    </row>
    <row r="4" spans="1:10" ht="9.75" customHeight="1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03" t="s">
        <v>4</v>
      </c>
      <c r="B5" s="103"/>
      <c r="C5" s="103"/>
      <c r="D5" s="103"/>
      <c r="E5" s="103"/>
      <c r="F5" s="103"/>
      <c r="G5" s="103"/>
      <c r="H5" s="103"/>
    </row>
    <row r="6" spans="1:10" ht="13.5" customHeight="1" x14ac:dyDescent="0.25">
      <c r="A6" s="4"/>
      <c r="B6" s="4"/>
      <c r="C6" s="4"/>
      <c r="D6" s="4"/>
      <c r="E6" s="4"/>
      <c r="F6" s="4"/>
      <c r="G6" s="5"/>
      <c r="H6" s="5"/>
    </row>
    <row r="7" spans="1:10" ht="15.75" customHeight="1" x14ac:dyDescent="0.25">
      <c r="A7" s="103" t="s">
        <v>49</v>
      </c>
      <c r="B7" s="103"/>
      <c r="C7" s="103"/>
      <c r="D7" s="103"/>
      <c r="E7" s="103"/>
      <c r="F7" s="103"/>
      <c r="G7" s="103"/>
      <c r="H7" s="103"/>
    </row>
    <row r="8" spans="1:10" ht="5.0999999999999996" customHeight="1" x14ac:dyDescent="0.25">
      <c r="A8" s="4"/>
      <c r="B8" s="4"/>
      <c r="C8" s="4"/>
      <c r="D8" s="4"/>
      <c r="E8" s="4"/>
      <c r="F8" s="4"/>
      <c r="G8" s="5"/>
      <c r="H8" s="5"/>
    </row>
    <row r="9" spans="1:10" ht="25.5" x14ac:dyDescent="0.25">
      <c r="A9" s="19" t="s">
        <v>5</v>
      </c>
      <c r="B9" s="18" t="s">
        <v>6</v>
      </c>
      <c r="C9" s="18" t="s">
        <v>3</v>
      </c>
      <c r="D9" s="18" t="s">
        <v>35</v>
      </c>
      <c r="E9" s="19" t="s">
        <v>36</v>
      </c>
      <c r="F9" s="19" t="s">
        <v>33</v>
      </c>
      <c r="G9" s="19" t="s">
        <v>27</v>
      </c>
      <c r="H9" s="19" t="s">
        <v>34</v>
      </c>
    </row>
    <row r="10" spans="1:10" x14ac:dyDescent="0.25">
      <c r="A10" s="40"/>
      <c r="B10" s="41"/>
      <c r="C10" s="39" t="s">
        <v>0</v>
      </c>
      <c r="D10" s="90">
        <f>D11+D17</f>
        <v>2150804.6800000002</v>
      </c>
      <c r="E10" s="78">
        <f>E11+E17</f>
        <v>2359640</v>
      </c>
      <c r="F10" s="78">
        <f t="shared" ref="F10:H10" si="0">F11+F17</f>
        <v>2698050</v>
      </c>
      <c r="G10" s="78">
        <f t="shared" si="0"/>
        <v>2645150</v>
      </c>
      <c r="H10" s="78">
        <f t="shared" si="0"/>
        <v>2648350</v>
      </c>
    </row>
    <row r="11" spans="1:10" ht="15.75" customHeight="1" x14ac:dyDescent="0.25">
      <c r="A11" s="11">
        <v>6</v>
      </c>
      <c r="B11" s="11"/>
      <c r="C11" s="11" t="s">
        <v>7</v>
      </c>
      <c r="D11" s="91">
        <v>2150676.12</v>
      </c>
      <c r="E11" s="9">
        <f>E12+E13+E14+E15+E16</f>
        <v>2359590</v>
      </c>
      <c r="F11" s="9">
        <f t="shared" ref="F11:H11" si="1">F12+F13+F14+F15+F16</f>
        <v>2698000</v>
      </c>
      <c r="G11" s="9">
        <f t="shared" si="1"/>
        <v>2645100</v>
      </c>
      <c r="H11" s="9">
        <f t="shared" si="1"/>
        <v>2648300</v>
      </c>
    </row>
    <row r="12" spans="1:10" ht="30" customHeight="1" x14ac:dyDescent="0.25">
      <c r="A12" s="11"/>
      <c r="B12" s="16">
        <v>63</v>
      </c>
      <c r="C12" s="16" t="s">
        <v>29</v>
      </c>
      <c r="D12" s="91">
        <v>1878260.75</v>
      </c>
      <c r="E12" s="9">
        <v>1959280</v>
      </c>
      <c r="F12" s="9">
        <v>2206100</v>
      </c>
      <c r="G12" s="9">
        <v>2150000</v>
      </c>
      <c r="H12" s="9">
        <v>2150000</v>
      </c>
    </row>
    <row r="13" spans="1:10" x14ac:dyDescent="0.25">
      <c r="A13" s="11"/>
      <c r="B13" s="16">
        <v>64</v>
      </c>
      <c r="C13" s="16" t="s">
        <v>75</v>
      </c>
      <c r="D13" s="91">
        <v>713.02</v>
      </c>
      <c r="E13" s="9">
        <v>660</v>
      </c>
      <c r="F13" s="9">
        <v>800</v>
      </c>
      <c r="G13" s="9">
        <v>800</v>
      </c>
      <c r="H13" s="9">
        <v>800</v>
      </c>
    </row>
    <row r="14" spans="1:10" ht="36.75" customHeight="1" x14ac:dyDescent="0.25">
      <c r="A14" s="11"/>
      <c r="B14" s="16">
        <v>65</v>
      </c>
      <c r="C14" s="16" t="s">
        <v>76</v>
      </c>
      <c r="D14" s="91">
        <v>2786.31</v>
      </c>
      <c r="E14" s="9">
        <v>2070</v>
      </c>
      <c r="F14" s="9">
        <v>2100</v>
      </c>
      <c r="G14" s="9">
        <v>2100</v>
      </c>
      <c r="H14" s="9">
        <v>2100</v>
      </c>
    </row>
    <row r="15" spans="1:10" s="72" customFormat="1" ht="42.75" customHeight="1" x14ac:dyDescent="0.25">
      <c r="A15" s="12"/>
      <c r="B15" s="12">
        <v>66</v>
      </c>
      <c r="C15" s="17" t="s">
        <v>77</v>
      </c>
      <c r="D15" s="91">
        <v>31604.58</v>
      </c>
      <c r="E15" s="9">
        <v>43510</v>
      </c>
      <c r="F15" s="9">
        <v>34800</v>
      </c>
      <c r="G15" s="9">
        <v>34800</v>
      </c>
      <c r="H15" s="9">
        <v>34800</v>
      </c>
    </row>
    <row r="16" spans="1:10" ht="30" customHeight="1" x14ac:dyDescent="0.25">
      <c r="A16" s="12"/>
      <c r="B16" s="12">
        <v>67</v>
      </c>
      <c r="C16" s="16" t="s">
        <v>30</v>
      </c>
      <c r="D16" s="91">
        <v>237311.46</v>
      </c>
      <c r="E16" s="9">
        <v>354070</v>
      </c>
      <c r="F16" s="9">
        <v>454200</v>
      </c>
      <c r="G16" s="9">
        <v>457400</v>
      </c>
      <c r="H16" s="9">
        <v>460600</v>
      </c>
    </row>
    <row r="17" spans="1:8" ht="25.5" x14ac:dyDescent="0.25">
      <c r="A17" s="14">
        <v>7</v>
      </c>
      <c r="B17" s="15"/>
      <c r="C17" s="24" t="s">
        <v>8</v>
      </c>
      <c r="D17" s="91">
        <f>D18</f>
        <v>128.56</v>
      </c>
      <c r="E17" s="8">
        <f t="shared" ref="E17:H17" si="2">E18</f>
        <v>50</v>
      </c>
      <c r="F17" s="8">
        <f t="shared" si="2"/>
        <v>50</v>
      </c>
      <c r="G17" s="8">
        <f t="shared" si="2"/>
        <v>50</v>
      </c>
      <c r="H17" s="8">
        <f t="shared" si="2"/>
        <v>50</v>
      </c>
    </row>
    <row r="18" spans="1:8" ht="24.75" customHeight="1" x14ac:dyDescent="0.25">
      <c r="A18" s="16"/>
      <c r="B18" s="16">
        <v>72</v>
      </c>
      <c r="C18" s="25" t="s">
        <v>28</v>
      </c>
      <c r="D18" s="91">
        <v>128.56</v>
      </c>
      <c r="E18" s="9">
        <v>50</v>
      </c>
      <c r="F18" s="9">
        <v>50</v>
      </c>
      <c r="G18" s="9">
        <v>50</v>
      </c>
      <c r="H18" s="10">
        <v>50</v>
      </c>
    </row>
    <row r="19" spans="1:8" ht="5.0999999999999996" customHeight="1" x14ac:dyDescent="0.25"/>
    <row r="20" spans="1:8" ht="9" customHeight="1" x14ac:dyDescent="0.25"/>
    <row r="21" spans="1:8" ht="15.75" x14ac:dyDescent="0.25">
      <c r="A21" s="103" t="s">
        <v>50</v>
      </c>
      <c r="B21" s="122"/>
      <c r="C21" s="122"/>
      <c r="D21" s="122"/>
      <c r="E21" s="122"/>
      <c r="F21" s="122"/>
      <c r="G21" s="122"/>
      <c r="H21" s="122"/>
    </row>
    <row r="22" spans="1:8" ht="5.0999999999999996" customHeight="1" x14ac:dyDescent="0.25">
      <c r="A22" s="4"/>
      <c r="B22" s="4"/>
      <c r="C22" s="4"/>
      <c r="D22" s="4"/>
      <c r="E22" s="4"/>
      <c r="F22" s="4"/>
      <c r="G22" s="5"/>
      <c r="H22" s="5"/>
    </row>
    <row r="23" spans="1:8" ht="25.5" x14ac:dyDescent="0.25">
      <c r="A23" s="19" t="s">
        <v>5</v>
      </c>
      <c r="B23" s="18" t="s">
        <v>6</v>
      </c>
      <c r="C23" s="18" t="s">
        <v>9</v>
      </c>
      <c r="D23" s="18" t="s">
        <v>35</v>
      </c>
      <c r="E23" s="19" t="s">
        <v>36</v>
      </c>
      <c r="F23" s="19" t="s">
        <v>33</v>
      </c>
      <c r="G23" s="19" t="s">
        <v>27</v>
      </c>
      <c r="H23" s="19" t="s">
        <v>34</v>
      </c>
    </row>
    <row r="24" spans="1:8" x14ac:dyDescent="0.25">
      <c r="A24" s="40"/>
      <c r="B24" s="41"/>
      <c r="C24" s="39" t="s">
        <v>1</v>
      </c>
      <c r="D24" s="90">
        <f>D25+D31</f>
        <v>2194197.15</v>
      </c>
      <c r="E24" s="78">
        <f>E25+E31</f>
        <v>2435240</v>
      </c>
      <c r="F24" s="78">
        <f t="shared" ref="F24:H24" si="3">F25+F31</f>
        <v>2766850</v>
      </c>
      <c r="G24" s="78">
        <f t="shared" si="3"/>
        <v>2645150</v>
      </c>
      <c r="H24" s="78">
        <f t="shared" si="3"/>
        <v>2648350</v>
      </c>
    </row>
    <row r="25" spans="1:8" ht="15.75" customHeight="1" x14ac:dyDescent="0.25">
      <c r="A25" s="11">
        <v>3</v>
      </c>
      <c r="B25" s="11"/>
      <c r="C25" s="11" t="s">
        <v>10</v>
      </c>
      <c r="D25" s="91">
        <f>D26+D27+D28+D29+D30</f>
        <v>2162807.04</v>
      </c>
      <c r="E25" s="79">
        <f>E26+E27+E28+E29+E30</f>
        <v>2328790</v>
      </c>
      <c r="F25" s="80">
        <f t="shared" ref="F25:H25" si="4">F26+F27+F28+F29+F30</f>
        <v>2652400</v>
      </c>
      <c r="G25" s="80">
        <f t="shared" si="4"/>
        <v>2549000</v>
      </c>
      <c r="H25" s="80">
        <f t="shared" si="4"/>
        <v>2550900</v>
      </c>
    </row>
    <row r="26" spans="1:8" ht="15.75" customHeight="1" x14ac:dyDescent="0.25">
      <c r="A26" s="11"/>
      <c r="B26" s="16">
        <v>31</v>
      </c>
      <c r="C26" s="16" t="s">
        <v>11</v>
      </c>
      <c r="D26" s="91">
        <v>1785689.33</v>
      </c>
      <c r="E26" s="9">
        <v>1926600</v>
      </c>
      <c r="F26" s="9">
        <v>2167000</v>
      </c>
      <c r="G26" s="9">
        <v>2153400</v>
      </c>
      <c r="H26" s="9">
        <v>2153400</v>
      </c>
    </row>
    <row r="27" spans="1:8" x14ac:dyDescent="0.25">
      <c r="A27" s="12"/>
      <c r="B27" s="12">
        <v>32</v>
      </c>
      <c r="C27" s="12" t="s">
        <v>22</v>
      </c>
      <c r="D27" s="91">
        <v>360753.91999999998</v>
      </c>
      <c r="E27" s="9">
        <v>388490</v>
      </c>
      <c r="F27" s="9">
        <v>475700</v>
      </c>
      <c r="G27" s="9">
        <v>391700</v>
      </c>
      <c r="H27" s="9">
        <v>393600</v>
      </c>
    </row>
    <row r="28" spans="1:8" x14ac:dyDescent="0.25">
      <c r="A28" s="12"/>
      <c r="B28" s="12">
        <v>34</v>
      </c>
      <c r="C28" s="12" t="s">
        <v>78</v>
      </c>
      <c r="D28" s="91">
        <v>15235.65</v>
      </c>
      <c r="E28" s="9">
        <v>11860</v>
      </c>
      <c r="F28" s="9">
        <v>7400</v>
      </c>
      <c r="G28" s="9">
        <v>1600</v>
      </c>
      <c r="H28" s="9">
        <v>1600</v>
      </c>
    </row>
    <row r="29" spans="1:8" ht="25.5" customHeight="1" x14ac:dyDescent="0.25">
      <c r="A29" s="12"/>
      <c r="B29" s="12">
        <v>37</v>
      </c>
      <c r="C29" s="74" t="s">
        <v>79</v>
      </c>
      <c r="D29" s="91">
        <v>1128.1400000000001</v>
      </c>
      <c r="E29" s="9">
        <v>1790</v>
      </c>
      <c r="F29" s="9">
        <v>1800</v>
      </c>
      <c r="G29" s="9">
        <v>1800</v>
      </c>
      <c r="H29" s="9">
        <v>1800</v>
      </c>
    </row>
    <row r="30" spans="1:8" s="72" customFormat="1" x14ac:dyDescent="0.25">
      <c r="A30" s="12"/>
      <c r="B30" s="12">
        <v>38</v>
      </c>
      <c r="C30" s="13" t="s">
        <v>80</v>
      </c>
      <c r="D30" s="91">
        <v>0</v>
      </c>
      <c r="E30" s="9">
        <v>50</v>
      </c>
      <c r="F30" s="9">
        <v>500</v>
      </c>
      <c r="G30" s="9">
        <v>500</v>
      </c>
      <c r="H30" s="9">
        <v>500</v>
      </c>
    </row>
    <row r="31" spans="1:8" ht="25.5" x14ac:dyDescent="0.25">
      <c r="A31" s="14">
        <v>4</v>
      </c>
      <c r="B31" s="15"/>
      <c r="C31" s="24" t="s">
        <v>12</v>
      </c>
      <c r="D31" s="91">
        <f>D32+D33</f>
        <v>31390.11</v>
      </c>
      <c r="E31" s="9">
        <f>E32+E33</f>
        <v>106450</v>
      </c>
      <c r="F31" s="9">
        <f t="shared" ref="F31:H31" si="5">F32+F33</f>
        <v>114450</v>
      </c>
      <c r="G31" s="9">
        <f t="shared" si="5"/>
        <v>96150</v>
      </c>
      <c r="H31" s="9">
        <f t="shared" si="5"/>
        <v>97450</v>
      </c>
    </row>
    <row r="32" spans="1:8" ht="30" customHeight="1" x14ac:dyDescent="0.25">
      <c r="A32" s="16"/>
      <c r="B32" s="16">
        <v>41</v>
      </c>
      <c r="C32" s="25" t="s">
        <v>13</v>
      </c>
      <c r="D32" s="91">
        <v>0</v>
      </c>
      <c r="E32" s="9">
        <v>0</v>
      </c>
      <c r="F32" s="9">
        <v>0</v>
      </c>
      <c r="G32" s="9">
        <v>0</v>
      </c>
      <c r="H32" s="10">
        <v>0</v>
      </c>
    </row>
    <row r="33" spans="1:8" ht="31.5" customHeight="1" x14ac:dyDescent="0.25">
      <c r="A33" s="75"/>
      <c r="B33" s="76">
        <v>42</v>
      </c>
      <c r="C33" s="77" t="s">
        <v>31</v>
      </c>
      <c r="D33" s="91">
        <v>31390.11</v>
      </c>
      <c r="E33" s="9">
        <v>106450</v>
      </c>
      <c r="F33" s="9">
        <v>114450</v>
      </c>
      <c r="G33" s="9">
        <v>96150</v>
      </c>
      <c r="H33" s="10">
        <v>97450</v>
      </c>
    </row>
  </sheetData>
  <mergeCells count="5">
    <mergeCell ref="A21:H21"/>
    <mergeCell ref="A1:H1"/>
    <mergeCell ref="A3:H3"/>
    <mergeCell ref="A5:H5"/>
    <mergeCell ref="A7:H7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3" t="s">
        <v>129</v>
      </c>
      <c r="B1" s="103"/>
      <c r="C1" s="103"/>
      <c r="D1" s="103"/>
      <c r="E1" s="103"/>
      <c r="F1" s="103"/>
      <c r="G1" s="83"/>
      <c r="H1" s="83"/>
      <c r="I1" s="83"/>
      <c r="J1" s="83"/>
    </row>
    <row r="2" spans="1:10" ht="18" customHeight="1" x14ac:dyDescent="0.25">
      <c r="A2" s="23"/>
      <c r="B2" s="23"/>
      <c r="C2" s="23"/>
      <c r="D2" s="23"/>
      <c r="E2" s="23"/>
      <c r="F2" s="23"/>
    </row>
    <row r="3" spans="1:10" ht="15.75" customHeight="1" x14ac:dyDescent="0.25">
      <c r="A3" s="103" t="s">
        <v>19</v>
      </c>
      <c r="B3" s="103"/>
      <c r="C3" s="103"/>
      <c r="D3" s="103"/>
      <c r="E3" s="103"/>
      <c r="F3" s="103"/>
    </row>
    <row r="4" spans="1:10" ht="18" x14ac:dyDescent="0.25">
      <c r="B4" s="23"/>
      <c r="C4" s="23"/>
      <c r="D4" s="23"/>
      <c r="E4" s="5"/>
      <c r="F4" s="5"/>
    </row>
    <row r="5" spans="1:10" ht="18" customHeight="1" x14ac:dyDescent="0.25">
      <c r="A5" s="103" t="s">
        <v>4</v>
      </c>
      <c r="B5" s="103"/>
      <c r="C5" s="103"/>
      <c r="D5" s="103"/>
      <c r="E5" s="103"/>
      <c r="F5" s="103"/>
    </row>
    <row r="6" spans="1:10" ht="18" x14ac:dyDescent="0.25">
      <c r="A6" s="23"/>
      <c r="B6" s="23"/>
      <c r="C6" s="23"/>
      <c r="D6" s="23"/>
      <c r="E6" s="5"/>
      <c r="F6" s="5"/>
    </row>
    <row r="7" spans="1:10" ht="15.75" customHeight="1" x14ac:dyDescent="0.25">
      <c r="A7" s="103" t="s">
        <v>51</v>
      </c>
      <c r="B7" s="103"/>
      <c r="C7" s="103"/>
      <c r="D7" s="103"/>
      <c r="E7" s="103"/>
      <c r="F7" s="103"/>
    </row>
    <row r="8" spans="1:10" ht="18" x14ac:dyDescent="0.25">
      <c r="A8" s="23"/>
      <c r="B8" s="23"/>
      <c r="C8" s="23"/>
      <c r="D8" s="23"/>
      <c r="E8" s="5"/>
      <c r="F8" s="5"/>
    </row>
    <row r="9" spans="1:10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27</v>
      </c>
      <c r="F9" s="19" t="s">
        <v>34</v>
      </c>
    </row>
    <row r="10" spans="1:10" x14ac:dyDescent="0.25">
      <c r="A10" s="42" t="s">
        <v>0</v>
      </c>
      <c r="B10" s="90">
        <f>B11+B14+B16+B18+B21+B23</f>
        <v>2150804.6799999997</v>
      </c>
      <c r="C10" s="73">
        <f t="shared" ref="C10:F10" si="0">C11+C14+C16+C18+C21+C23</f>
        <v>2359640</v>
      </c>
      <c r="D10" s="73">
        <f t="shared" si="0"/>
        <v>2698050</v>
      </c>
      <c r="E10" s="73">
        <f t="shared" si="0"/>
        <v>2645150</v>
      </c>
      <c r="F10" s="73">
        <f t="shared" si="0"/>
        <v>2648350</v>
      </c>
    </row>
    <row r="11" spans="1:10" x14ac:dyDescent="0.25">
      <c r="A11" s="24" t="s">
        <v>56</v>
      </c>
      <c r="B11" s="92">
        <f>B12+B13</f>
        <v>237311.46</v>
      </c>
      <c r="C11" s="78">
        <f t="shared" ref="C11:F11" si="1">C12+C13</f>
        <v>354070</v>
      </c>
      <c r="D11" s="78">
        <f t="shared" si="1"/>
        <v>454200</v>
      </c>
      <c r="E11" s="78">
        <f t="shared" si="1"/>
        <v>457400</v>
      </c>
      <c r="F11" s="78">
        <f t="shared" si="1"/>
        <v>460600</v>
      </c>
    </row>
    <row r="12" spans="1:10" x14ac:dyDescent="0.25">
      <c r="A12" s="13" t="s">
        <v>81</v>
      </c>
      <c r="B12" s="93">
        <v>34594.99</v>
      </c>
      <c r="C12" s="9">
        <v>156350</v>
      </c>
      <c r="D12" s="9">
        <v>210500</v>
      </c>
      <c r="E12" s="9">
        <v>213700</v>
      </c>
      <c r="F12" s="9">
        <v>216900</v>
      </c>
    </row>
    <row r="13" spans="1:10" ht="25.5" x14ac:dyDescent="0.25">
      <c r="A13" s="17" t="s">
        <v>90</v>
      </c>
      <c r="B13" s="93">
        <v>202716.47</v>
      </c>
      <c r="C13" s="9">
        <v>197720</v>
      </c>
      <c r="D13" s="9">
        <v>243700</v>
      </c>
      <c r="E13" s="9">
        <v>243700</v>
      </c>
      <c r="F13" s="9">
        <v>243700</v>
      </c>
    </row>
    <row r="14" spans="1:10" x14ac:dyDescent="0.25">
      <c r="A14" s="26" t="s">
        <v>58</v>
      </c>
      <c r="B14" s="94">
        <v>29513.03</v>
      </c>
      <c r="C14" s="71">
        <v>37560</v>
      </c>
      <c r="D14" s="71">
        <v>28000</v>
      </c>
      <c r="E14" s="71">
        <v>28000</v>
      </c>
      <c r="F14" s="71">
        <v>28000</v>
      </c>
    </row>
    <row r="15" spans="1:10" x14ac:dyDescent="0.25">
      <c r="A15" s="13" t="s">
        <v>86</v>
      </c>
      <c r="B15" s="93">
        <v>29513.03</v>
      </c>
      <c r="C15" s="9">
        <v>37560</v>
      </c>
      <c r="D15" s="9">
        <v>28000</v>
      </c>
      <c r="E15" s="9">
        <v>28000</v>
      </c>
      <c r="F15" s="9">
        <v>28000</v>
      </c>
    </row>
    <row r="16" spans="1:10" ht="25.5" x14ac:dyDescent="0.25">
      <c r="A16" s="11" t="s">
        <v>55</v>
      </c>
      <c r="B16" s="94">
        <v>2786.31</v>
      </c>
      <c r="C16" s="71">
        <v>2070</v>
      </c>
      <c r="D16" s="71">
        <v>2100</v>
      </c>
      <c r="E16" s="71">
        <v>2100</v>
      </c>
      <c r="F16" s="71">
        <v>2100</v>
      </c>
    </row>
    <row r="17" spans="1:6" ht="25.5" x14ac:dyDescent="0.25">
      <c r="A17" s="17" t="s">
        <v>82</v>
      </c>
      <c r="B17" s="93">
        <v>2786.31</v>
      </c>
      <c r="C17" s="9">
        <v>2070</v>
      </c>
      <c r="D17" s="9">
        <v>2100</v>
      </c>
      <c r="E17" s="9">
        <v>2100</v>
      </c>
      <c r="F17" s="9">
        <v>2100</v>
      </c>
    </row>
    <row r="18" spans="1:6" x14ac:dyDescent="0.25">
      <c r="A18" s="42" t="s">
        <v>54</v>
      </c>
      <c r="B18" s="94">
        <f>B19+B20</f>
        <v>1878260.75</v>
      </c>
      <c r="C18" s="71">
        <v>1959280</v>
      </c>
      <c r="D18" s="71">
        <v>2206100</v>
      </c>
      <c r="E18" s="71">
        <v>2150000</v>
      </c>
      <c r="F18" s="71">
        <v>2150000</v>
      </c>
    </row>
    <row r="19" spans="1:6" ht="25.5" x14ac:dyDescent="0.25">
      <c r="A19" s="17" t="s">
        <v>83</v>
      </c>
      <c r="B19" s="93">
        <v>1747796.47</v>
      </c>
      <c r="C19" s="9">
        <v>1870230</v>
      </c>
      <c r="D19" s="9">
        <v>2175100</v>
      </c>
      <c r="E19" s="9">
        <v>2150000</v>
      </c>
      <c r="F19" s="9">
        <v>2150000</v>
      </c>
    </row>
    <row r="20" spans="1:6" ht="25.5" x14ac:dyDescent="0.25">
      <c r="A20" s="17" t="s">
        <v>84</v>
      </c>
      <c r="B20" s="93">
        <v>130464.28</v>
      </c>
      <c r="C20" s="9">
        <v>89050</v>
      </c>
      <c r="D20" s="9">
        <v>31000</v>
      </c>
      <c r="E20" s="9">
        <v>0</v>
      </c>
      <c r="F20" s="9">
        <v>0</v>
      </c>
    </row>
    <row r="21" spans="1:6" x14ac:dyDescent="0.25">
      <c r="A21" s="42" t="s">
        <v>85</v>
      </c>
      <c r="B21" s="94">
        <v>2804.57</v>
      </c>
      <c r="C21" s="71">
        <v>6610</v>
      </c>
      <c r="D21" s="71">
        <v>7600</v>
      </c>
      <c r="E21" s="71">
        <v>7600</v>
      </c>
      <c r="F21" s="71">
        <v>7600</v>
      </c>
    </row>
    <row r="22" spans="1:6" x14ac:dyDescent="0.25">
      <c r="A22" s="17" t="s">
        <v>87</v>
      </c>
      <c r="B22" s="93">
        <v>2804.57</v>
      </c>
      <c r="C22" s="9">
        <v>6610</v>
      </c>
      <c r="D22" s="9">
        <v>7600</v>
      </c>
      <c r="E22" s="9">
        <v>7600</v>
      </c>
      <c r="F22" s="9">
        <v>7600</v>
      </c>
    </row>
    <row r="23" spans="1:6" ht="38.25" x14ac:dyDescent="0.25">
      <c r="A23" s="42" t="s">
        <v>88</v>
      </c>
      <c r="B23" s="95">
        <v>128.56</v>
      </c>
      <c r="C23" s="71">
        <v>50</v>
      </c>
      <c r="D23" s="71">
        <v>50</v>
      </c>
      <c r="E23" s="71">
        <v>50</v>
      </c>
      <c r="F23" s="71">
        <v>50</v>
      </c>
    </row>
    <row r="24" spans="1:6" ht="38.25" x14ac:dyDescent="0.25">
      <c r="A24" s="17" t="s">
        <v>89</v>
      </c>
      <c r="B24" s="91">
        <v>128.56</v>
      </c>
      <c r="C24" s="9">
        <v>50</v>
      </c>
      <c r="D24" s="9">
        <v>50</v>
      </c>
      <c r="E24" s="9">
        <v>50</v>
      </c>
      <c r="F24" s="9">
        <v>50</v>
      </c>
    </row>
    <row r="26" spans="1:6" ht="43.5" customHeight="1" x14ac:dyDescent="0.25"/>
    <row r="27" spans="1:6" ht="15.75" customHeight="1" x14ac:dyDescent="0.25">
      <c r="A27" s="103" t="s">
        <v>52</v>
      </c>
      <c r="B27" s="103"/>
      <c r="C27" s="103"/>
      <c r="D27" s="103"/>
      <c r="E27" s="103"/>
      <c r="F27" s="103"/>
    </row>
    <row r="28" spans="1:6" ht="18" x14ac:dyDescent="0.25">
      <c r="A28" s="23"/>
      <c r="B28" s="23"/>
      <c r="C28" s="23"/>
      <c r="D28" s="23"/>
      <c r="E28" s="5"/>
      <c r="F28" s="5"/>
    </row>
    <row r="29" spans="1:6" ht="25.5" x14ac:dyDescent="0.25">
      <c r="A29" s="19" t="s">
        <v>53</v>
      </c>
      <c r="B29" s="18" t="s">
        <v>35</v>
      </c>
      <c r="C29" s="19" t="s">
        <v>36</v>
      </c>
      <c r="D29" s="19" t="s">
        <v>33</v>
      </c>
      <c r="E29" s="19" t="s">
        <v>27</v>
      </c>
      <c r="F29" s="19" t="s">
        <v>34</v>
      </c>
    </row>
    <row r="30" spans="1:6" x14ac:dyDescent="0.25">
      <c r="A30" s="42" t="s">
        <v>1</v>
      </c>
      <c r="B30" s="90">
        <f>B31+B34+B36+B38+B41+B43</f>
        <v>2194197.1500000004</v>
      </c>
      <c r="C30" s="73">
        <f t="shared" ref="C30:F30" si="2">C31+C34+C36+C38+C41+C43</f>
        <v>2435240</v>
      </c>
      <c r="D30" s="73">
        <f t="shared" si="2"/>
        <v>2766850</v>
      </c>
      <c r="E30" s="73">
        <f t="shared" si="2"/>
        <v>2645150</v>
      </c>
      <c r="F30" s="73">
        <f t="shared" si="2"/>
        <v>2648350</v>
      </c>
    </row>
    <row r="31" spans="1:6" ht="15.75" customHeight="1" x14ac:dyDescent="0.25">
      <c r="A31" s="24" t="s">
        <v>56</v>
      </c>
      <c r="B31" s="96">
        <f>B32+B33</f>
        <v>230684.76</v>
      </c>
      <c r="C31" s="70">
        <f t="shared" ref="C31:F31" si="3">C32+C33</f>
        <v>354070</v>
      </c>
      <c r="D31" s="70">
        <f t="shared" si="3"/>
        <v>454200</v>
      </c>
      <c r="E31" s="70">
        <f t="shared" si="3"/>
        <v>457400</v>
      </c>
      <c r="F31" s="70">
        <f t="shared" si="3"/>
        <v>460600</v>
      </c>
    </row>
    <row r="32" spans="1:6" x14ac:dyDescent="0.25">
      <c r="A32" s="13" t="s">
        <v>81</v>
      </c>
      <c r="B32" s="91">
        <v>43179.03</v>
      </c>
      <c r="C32" s="9">
        <v>156350</v>
      </c>
      <c r="D32" s="9">
        <v>210500</v>
      </c>
      <c r="E32" s="9">
        <v>213700</v>
      </c>
      <c r="F32" s="9">
        <v>216900</v>
      </c>
    </row>
    <row r="33" spans="1:6" ht="25.5" x14ac:dyDescent="0.25">
      <c r="A33" s="17" t="s">
        <v>90</v>
      </c>
      <c r="B33" s="91">
        <v>187505.73</v>
      </c>
      <c r="C33" s="9">
        <v>197720</v>
      </c>
      <c r="D33" s="9">
        <v>243700</v>
      </c>
      <c r="E33" s="9">
        <v>243700</v>
      </c>
      <c r="F33" s="9">
        <v>243700</v>
      </c>
    </row>
    <row r="34" spans="1:6" x14ac:dyDescent="0.25">
      <c r="A34" s="26" t="s">
        <v>58</v>
      </c>
      <c r="B34" s="96">
        <v>34988.370000000003</v>
      </c>
      <c r="C34" s="71">
        <v>52460</v>
      </c>
      <c r="D34" s="71">
        <v>40800</v>
      </c>
      <c r="E34" s="71">
        <v>28000</v>
      </c>
      <c r="F34" s="71">
        <v>28000</v>
      </c>
    </row>
    <row r="35" spans="1:6" x14ac:dyDescent="0.25">
      <c r="A35" s="13" t="s">
        <v>86</v>
      </c>
      <c r="B35" s="91">
        <v>34988.370000000003</v>
      </c>
      <c r="C35" s="9">
        <v>52460</v>
      </c>
      <c r="D35" s="9">
        <v>40800</v>
      </c>
      <c r="E35" s="9">
        <v>28000</v>
      </c>
      <c r="F35" s="9">
        <v>28000</v>
      </c>
    </row>
    <row r="36" spans="1:6" ht="25.5" x14ac:dyDescent="0.25">
      <c r="A36" s="11" t="s">
        <v>55</v>
      </c>
      <c r="B36" s="97">
        <v>2786.32</v>
      </c>
      <c r="C36" s="81">
        <v>2070</v>
      </c>
      <c r="D36" s="81">
        <v>2100</v>
      </c>
      <c r="E36" s="81">
        <v>2100</v>
      </c>
      <c r="F36" s="81">
        <v>2100</v>
      </c>
    </row>
    <row r="37" spans="1:6" ht="25.5" x14ac:dyDescent="0.25">
      <c r="A37" s="17" t="s">
        <v>82</v>
      </c>
      <c r="B37" s="98">
        <v>2786.32</v>
      </c>
      <c r="C37" s="80">
        <v>2070</v>
      </c>
      <c r="D37" s="80">
        <v>2100</v>
      </c>
      <c r="E37" s="80">
        <v>2100</v>
      </c>
      <c r="F37" s="80">
        <v>2100</v>
      </c>
    </row>
    <row r="38" spans="1:6" x14ac:dyDescent="0.25">
      <c r="A38" s="42" t="s">
        <v>54</v>
      </c>
      <c r="B38" s="97">
        <v>1922804.58</v>
      </c>
      <c r="C38" s="81">
        <v>2019980</v>
      </c>
      <c r="D38" s="81">
        <v>2262100</v>
      </c>
      <c r="E38" s="81">
        <v>2150000</v>
      </c>
      <c r="F38" s="81">
        <v>2150000</v>
      </c>
    </row>
    <row r="39" spans="1:6" ht="25.5" x14ac:dyDescent="0.25">
      <c r="A39" s="17" t="s">
        <v>83</v>
      </c>
      <c r="B39" s="98">
        <v>1747478.63</v>
      </c>
      <c r="C39" s="80">
        <v>1870230</v>
      </c>
      <c r="D39" s="80">
        <v>2175100</v>
      </c>
      <c r="E39" s="80">
        <v>2150000</v>
      </c>
      <c r="F39" s="80">
        <v>2150000</v>
      </c>
    </row>
    <row r="40" spans="1:6" ht="25.5" x14ac:dyDescent="0.25">
      <c r="A40" s="17" t="s">
        <v>84</v>
      </c>
      <c r="B40" s="98">
        <v>175325.95</v>
      </c>
      <c r="C40" s="80">
        <v>149750</v>
      </c>
      <c r="D40" s="80">
        <v>87000</v>
      </c>
      <c r="E40" s="80">
        <v>0</v>
      </c>
      <c r="F40" s="80">
        <v>0</v>
      </c>
    </row>
    <row r="41" spans="1:6" x14ac:dyDescent="0.25">
      <c r="A41" s="42" t="s">
        <v>85</v>
      </c>
      <c r="B41" s="97">
        <v>2804.56</v>
      </c>
      <c r="C41" s="81">
        <v>6610</v>
      </c>
      <c r="D41" s="81">
        <v>7600</v>
      </c>
      <c r="E41" s="81">
        <v>7600</v>
      </c>
      <c r="F41" s="81">
        <v>7600</v>
      </c>
    </row>
    <row r="42" spans="1:6" x14ac:dyDescent="0.25">
      <c r="A42" s="17" t="s">
        <v>87</v>
      </c>
      <c r="B42" s="98">
        <v>2804.56</v>
      </c>
      <c r="C42" s="80">
        <v>6610</v>
      </c>
      <c r="D42" s="80">
        <v>7600</v>
      </c>
      <c r="E42" s="80">
        <v>7600</v>
      </c>
      <c r="F42" s="80">
        <v>7600</v>
      </c>
    </row>
    <row r="43" spans="1:6" ht="38.25" x14ac:dyDescent="0.25">
      <c r="A43" s="42" t="s">
        <v>88</v>
      </c>
      <c r="B43" s="97">
        <v>128.56</v>
      </c>
      <c r="C43" s="81">
        <v>50</v>
      </c>
      <c r="D43" s="81">
        <v>50</v>
      </c>
      <c r="E43" s="81">
        <v>50</v>
      </c>
      <c r="F43" s="81">
        <v>50</v>
      </c>
    </row>
    <row r="44" spans="1:6" ht="38.25" x14ac:dyDescent="0.25">
      <c r="A44" s="17" t="s">
        <v>89</v>
      </c>
      <c r="B44" s="98">
        <v>128.56</v>
      </c>
      <c r="C44" s="80">
        <v>50</v>
      </c>
      <c r="D44" s="80">
        <v>50</v>
      </c>
      <c r="E44" s="80">
        <v>50</v>
      </c>
      <c r="F44" s="80">
        <v>50</v>
      </c>
    </row>
  </sheetData>
  <mergeCells count="5">
    <mergeCell ref="A1:F1"/>
    <mergeCell ref="A3:F3"/>
    <mergeCell ref="A5:F5"/>
    <mergeCell ref="A7:F7"/>
    <mergeCell ref="A27:F27"/>
  </mergeCells>
  <pageMargins left="0.7" right="0.7" top="0.75" bottom="0.75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2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10" ht="42" customHeight="1" x14ac:dyDescent="0.25">
      <c r="A1" s="103" t="s">
        <v>129</v>
      </c>
      <c r="B1" s="103"/>
      <c r="C1" s="103"/>
      <c r="D1" s="103"/>
      <c r="E1" s="103"/>
      <c r="F1" s="103"/>
      <c r="G1" s="83"/>
      <c r="H1" s="83"/>
      <c r="I1" s="83"/>
      <c r="J1" s="83"/>
    </row>
    <row r="2" spans="1:10" ht="18" customHeight="1" x14ac:dyDescent="0.25">
      <c r="A2" s="4"/>
      <c r="B2" s="4"/>
      <c r="C2" s="4"/>
      <c r="D2" s="4"/>
      <c r="E2" s="4"/>
      <c r="F2" s="4"/>
    </row>
    <row r="3" spans="1:10" ht="15.75" x14ac:dyDescent="0.25">
      <c r="A3" s="103" t="s">
        <v>19</v>
      </c>
      <c r="B3" s="103"/>
      <c r="C3" s="103"/>
      <c r="D3" s="103"/>
      <c r="E3" s="116"/>
      <c r="F3" s="116"/>
    </row>
    <row r="4" spans="1:10" ht="18" x14ac:dyDescent="0.25">
      <c r="A4" s="4"/>
      <c r="B4" s="4"/>
      <c r="C4" s="4"/>
      <c r="D4" s="4"/>
      <c r="E4" s="5"/>
      <c r="F4" s="5"/>
    </row>
    <row r="5" spans="1:10" ht="18" customHeight="1" x14ac:dyDescent="0.25">
      <c r="A5" s="103" t="s">
        <v>4</v>
      </c>
      <c r="B5" s="104"/>
      <c r="C5" s="104"/>
      <c r="D5" s="104"/>
      <c r="E5" s="104"/>
      <c r="F5" s="104"/>
    </row>
    <row r="6" spans="1:10" ht="18" x14ac:dyDescent="0.25">
      <c r="A6" s="4"/>
      <c r="B6" s="4"/>
      <c r="C6" s="4"/>
      <c r="D6" s="4"/>
      <c r="E6" s="5"/>
      <c r="F6" s="5"/>
    </row>
    <row r="7" spans="1:10" ht="15.75" x14ac:dyDescent="0.25">
      <c r="A7" s="103" t="s">
        <v>14</v>
      </c>
      <c r="B7" s="122"/>
      <c r="C7" s="122"/>
      <c r="D7" s="122"/>
      <c r="E7" s="122"/>
      <c r="F7" s="122"/>
    </row>
    <row r="8" spans="1:10" ht="18" x14ac:dyDescent="0.25">
      <c r="A8" s="4"/>
      <c r="B8" s="4"/>
      <c r="C8" s="4"/>
      <c r="D8" s="4"/>
      <c r="E8" s="5"/>
      <c r="F8" s="5"/>
    </row>
    <row r="9" spans="1:10" ht="25.5" x14ac:dyDescent="0.25">
      <c r="A9" s="19" t="s">
        <v>53</v>
      </c>
      <c r="B9" s="18" t="s">
        <v>35</v>
      </c>
      <c r="C9" s="19" t="s">
        <v>36</v>
      </c>
      <c r="D9" s="19" t="s">
        <v>33</v>
      </c>
      <c r="E9" s="19" t="s">
        <v>27</v>
      </c>
      <c r="F9" s="19" t="s">
        <v>34</v>
      </c>
    </row>
    <row r="10" spans="1:10" ht="15.75" customHeight="1" x14ac:dyDescent="0.25">
      <c r="A10" s="11" t="s">
        <v>15</v>
      </c>
      <c r="B10" s="96">
        <v>2194197.15</v>
      </c>
      <c r="C10" s="71">
        <v>2435240</v>
      </c>
      <c r="D10" s="71">
        <v>2766850</v>
      </c>
      <c r="E10" s="71">
        <v>2645150</v>
      </c>
      <c r="F10" s="71">
        <v>2648350</v>
      </c>
    </row>
    <row r="11" spans="1:10" ht="15.75" customHeight="1" x14ac:dyDescent="0.25">
      <c r="A11" s="11" t="s">
        <v>91</v>
      </c>
      <c r="B11" s="96">
        <v>2194197.15</v>
      </c>
      <c r="C11" s="71">
        <v>2435240</v>
      </c>
      <c r="D11" s="71">
        <v>2766850</v>
      </c>
      <c r="E11" s="71">
        <v>2645150</v>
      </c>
      <c r="F11" s="71">
        <v>2648350</v>
      </c>
    </row>
    <row r="12" spans="1:10" x14ac:dyDescent="0.25">
      <c r="A12" s="17" t="s">
        <v>92</v>
      </c>
      <c r="B12" s="91">
        <v>2194197.15</v>
      </c>
      <c r="C12" s="9">
        <v>2435240</v>
      </c>
      <c r="D12" s="9">
        <v>2766850</v>
      </c>
      <c r="E12" s="9">
        <v>2645150</v>
      </c>
      <c r="F12" s="9">
        <v>2648350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10" ht="42" customHeight="1" x14ac:dyDescent="0.25">
      <c r="A1" s="103" t="s">
        <v>129</v>
      </c>
      <c r="B1" s="103"/>
      <c r="C1" s="103"/>
      <c r="D1" s="103"/>
      <c r="E1" s="103"/>
      <c r="F1" s="103"/>
      <c r="G1" s="103"/>
      <c r="H1" s="103"/>
      <c r="I1" s="83"/>
      <c r="J1" s="83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</row>
    <row r="3" spans="1:10" ht="15.75" customHeight="1" x14ac:dyDescent="0.25">
      <c r="A3" s="103" t="s">
        <v>19</v>
      </c>
      <c r="B3" s="103"/>
      <c r="C3" s="103"/>
      <c r="D3" s="103"/>
      <c r="E3" s="103"/>
      <c r="F3" s="103"/>
      <c r="G3" s="103"/>
      <c r="H3" s="103"/>
    </row>
    <row r="4" spans="1:10" ht="18" x14ac:dyDescent="0.25">
      <c r="A4" s="4"/>
      <c r="B4" s="4"/>
      <c r="C4" s="4"/>
      <c r="D4" s="4"/>
      <c r="E4" s="4"/>
      <c r="F4" s="4"/>
      <c r="G4" s="5"/>
      <c r="H4" s="5"/>
    </row>
    <row r="5" spans="1:10" ht="18" customHeight="1" x14ac:dyDescent="0.25">
      <c r="A5" s="103" t="s">
        <v>60</v>
      </c>
      <c r="B5" s="103"/>
      <c r="C5" s="103"/>
      <c r="D5" s="103"/>
      <c r="E5" s="103"/>
      <c r="F5" s="103"/>
      <c r="G5" s="103"/>
      <c r="H5" s="103"/>
    </row>
    <row r="6" spans="1:10" ht="18" x14ac:dyDescent="0.25">
      <c r="A6" s="4"/>
      <c r="B6" s="4"/>
      <c r="C6" s="4"/>
      <c r="D6" s="4"/>
      <c r="E6" s="4"/>
      <c r="F6" s="4"/>
      <c r="G6" s="5"/>
      <c r="H6" s="5"/>
    </row>
    <row r="7" spans="1:10" ht="25.5" x14ac:dyDescent="0.25">
      <c r="A7" s="19" t="s">
        <v>5</v>
      </c>
      <c r="B7" s="18" t="s">
        <v>6</v>
      </c>
      <c r="C7" s="18" t="s">
        <v>32</v>
      </c>
      <c r="D7" s="18" t="s">
        <v>35</v>
      </c>
      <c r="E7" s="19" t="s">
        <v>36</v>
      </c>
      <c r="F7" s="19" t="s">
        <v>33</v>
      </c>
      <c r="G7" s="19" t="s">
        <v>27</v>
      </c>
      <c r="H7" s="19" t="s">
        <v>34</v>
      </c>
    </row>
    <row r="8" spans="1:10" x14ac:dyDescent="0.25">
      <c r="A8" s="40"/>
      <c r="B8" s="41"/>
      <c r="C8" s="39" t="s">
        <v>62</v>
      </c>
      <c r="D8" s="41">
        <v>0</v>
      </c>
      <c r="E8" s="40">
        <v>0</v>
      </c>
      <c r="F8" s="40">
        <v>0</v>
      </c>
      <c r="G8" s="40">
        <v>0</v>
      </c>
      <c r="H8" s="40">
        <v>0</v>
      </c>
    </row>
    <row r="9" spans="1:10" ht="25.5" x14ac:dyDescent="0.25">
      <c r="A9" s="11">
        <v>8</v>
      </c>
      <c r="B9" s="11"/>
      <c r="C9" s="11" t="s">
        <v>16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</row>
    <row r="10" spans="1:10" x14ac:dyDescent="0.25">
      <c r="A10" s="11"/>
      <c r="B10" s="16">
        <v>84</v>
      </c>
      <c r="C10" s="16" t="s">
        <v>23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</row>
    <row r="11" spans="1:10" x14ac:dyDescent="0.25">
      <c r="A11" s="11"/>
      <c r="B11" s="16"/>
      <c r="C11" s="43"/>
      <c r="D11" s="8"/>
      <c r="E11" s="9"/>
      <c r="F11" s="9"/>
      <c r="G11" s="9"/>
      <c r="H11" s="9"/>
    </row>
    <row r="12" spans="1:10" x14ac:dyDescent="0.25">
      <c r="A12" s="11"/>
      <c r="B12" s="16"/>
      <c r="C12" s="39" t="s">
        <v>65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</row>
    <row r="13" spans="1:10" ht="25.5" x14ac:dyDescent="0.25">
      <c r="A13" s="14">
        <v>5</v>
      </c>
      <c r="B13" s="15"/>
      <c r="C13" s="24" t="s">
        <v>17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</row>
    <row r="14" spans="1:10" ht="25.5" x14ac:dyDescent="0.25">
      <c r="A14" s="16"/>
      <c r="B14" s="16">
        <v>54</v>
      </c>
      <c r="C14" s="25" t="s">
        <v>24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10" ht="42" customHeight="1" x14ac:dyDescent="0.25">
      <c r="A1" s="103" t="s">
        <v>129</v>
      </c>
      <c r="B1" s="103"/>
      <c r="C1" s="103"/>
      <c r="D1" s="103"/>
      <c r="E1" s="103"/>
      <c r="F1" s="103"/>
      <c r="G1" s="83"/>
      <c r="H1" s="83"/>
      <c r="I1" s="83"/>
      <c r="J1" s="83"/>
    </row>
    <row r="2" spans="1:10" ht="18" customHeight="1" x14ac:dyDescent="0.25">
      <c r="A2" s="23"/>
      <c r="B2" s="23"/>
      <c r="C2" s="23"/>
      <c r="D2" s="23"/>
      <c r="E2" s="23"/>
      <c r="F2" s="23"/>
    </row>
    <row r="3" spans="1:10" ht="15.75" customHeight="1" x14ac:dyDescent="0.25">
      <c r="A3" s="103" t="s">
        <v>19</v>
      </c>
      <c r="B3" s="103"/>
      <c r="C3" s="103"/>
      <c r="D3" s="103"/>
      <c r="E3" s="103"/>
      <c r="F3" s="103"/>
    </row>
    <row r="4" spans="1:10" ht="18" x14ac:dyDescent="0.25">
      <c r="A4" s="23"/>
      <c r="B4" s="23"/>
      <c r="C4" s="23"/>
      <c r="D4" s="23"/>
      <c r="E4" s="5"/>
      <c r="F4" s="5"/>
    </row>
    <row r="5" spans="1:10" ht="18" customHeight="1" x14ac:dyDescent="0.25">
      <c r="A5" s="103" t="s">
        <v>61</v>
      </c>
      <c r="B5" s="103"/>
      <c r="C5" s="103"/>
      <c r="D5" s="103"/>
      <c r="E5" s="103"/>
      <c r="F5" s="103"/>
    </row>
    <row r="6" spans="1:10" ht="18" x14ac:dyDescent="0.25">
      <c r="A6" s="23"/>
      <c r="B6" s="23"/>
      <c r="C6" s="23"/>
      <c r="D6" s="23"/>
      <c r="E6" s="5"/>
      <c r="F6" s="5"/>
    </row>
    <row r="7" spans="1:10" ht="25.5" x14ac:dyDescent="0.25">
      <c r="A7" s="18" t="s">
        <v>53</v>
      </c>
      <c r="B7" s="18" t="s">
        <v>35</v>
      </c>
      <c r="C7" s="19" t="s">
        <v>36</v>
      </c>
      <c r="D7" s="19" t="s">
        <v>33</v>
      </c>
      <c r="E7" s="19" t="s">
        <v>27</v>
      </c>
      <c r="F7" s="19" t="s">
        <v>34</v>
      </c>
    </row>
    <row r="8" spans="1:10" x14ac:dyDescent="0.25">
      <c r="A8" s="11" t="s">
        <v>62</v>
      </c>
      <c r="B8" s="70">
        <v>0</v>
      </c>
      <c r="C8" s="70">
        <v>0</v>
      </c>
      <c r="D8" s="70">
        <v>0</v>
      </c>
      <c r="E8" s="70">
        <v>0</v>
      </c>
      <c r="F8" s="70">
        <v>0</v>
      </c>
    </row>
    <row r="9" spans="1:10" ht="25.5" x14ac:dyDescent="0.25">
      <c r="A9" s="11" t="s">
        <v>63</v>
      </c>
      <c r="B9" s="70">
        <v>0</v>
      </c>
      <c r="C9" s="70">
        <v>0</v>
      </c>
      <c r="D9" s="70">
        <v>0</v>
      </c>
      <c r="E9" s="70">
        <v>0</v>
      </c>
      <c r="F9" s="70">
        <v>0</v>
      </c>
    </row>
    <row r="10" spans="1:10" ht="25.5" x14ac:dyDescent="0.25">
      <c r="A10" s="17" t="s">
        <v>64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10" x14ac:dyDescent="0.25">
      <c r="A11" s="17"/>
      <c r="B11" s="8"/>
      <c r="C11" s="8"/>
      <c r="D11" s="8"/>
      <c r="E11" s="8"/>
      <c r="F11" s="8"/>
    </row>
    <row r="12" spans="1:10" x14ac:dyDescent="0.25">
      <c r="A12" s="11" t="s">
        <v>65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</row>
    <row r="13" spans="1:10" x14ac:dyDescent="0.25">
      <c r="A13" s="24" t="s">
        <v>56</v>
      </c>
      <c r="B13" s="70">
        <v>0</v>
      </c>
      <c r="C13" s="70">
        <v>0</v>
      </c>
      <c r="D13" s="70">
        <v>0</v>
      </c>
      <c r="E13" s="70">
        <v>0</v>
      </c>
      <c r="F13" s="70">
        <v>0</v>
      </c>
    </row>
    <row r="14" spans="1:10" x14ac:dyDescent="0.25">
      <c r="A14" s="13" t="s">
        <v>57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</row>
    <row r="15" spans="1:10" x14ac:dyDescent="0.25">
      <c r="A15" s="24" t="s">
        <v>58</v>
      </c>
      <c r="B15" s="70">
        <v>0</v>
      </c>
      <c r="C15" s="70">
        <v>0</v>
      </c>
      <c r="D15" s="70">
        <v>0</v>
      </c>
      <c r="E15" s="70">
        <v>0</v>
      </c>
      <c r="F15" s="70">
        <v>0</v>
      </c>
    </row>
    <row r="16" spans="1:10" x14ac:dyDescent="0.25">
      <c r="A16" s="13" t="s">
        <v>59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98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0" ht="39" customHeight="1" x14ac:dyDescent="0.25">
      <c r="A1" s="103" t="s">
        <v>129</v>
      </c>
      <c r="B1" s="103"/>
      <c r="C1" s="103"/>
      <c r="D1" s="103"/>
      <c r="E1" s="103"/>
      <c r="F1" s="103"/>
      <c r="G1" s="103"/>
      <c r="H1" s="103"/>
      <c r="I1" s="103"/>
      <c r="J1" s="83"/>
    </row>
    <row r="2" spans="1:10" ht="15.75" customHeight="1" x14ac:dyDescent="0.25">
      <c r="A2" s="4"/>
      <c r="B2" s="4"/>
      <c r="C2" s="4"/>
      <c r="D2" s="4"/>
      <c r="E2" s="4"/>
      <c r="F2" s="4"/>
      <c r="G2" s="4"/>
      <c r="H2" s="5"/>
      <c r="I2" s="5"/>
    </row>
    <row r="3" spans="1:10" ht="18" customHeight="1" x14ac:dyDescent="0.25">
      <c r="A3" s="103" t="s">
        <v>18</v>
      </c>
      <c r="B3" s="104"/>
      <c r="C3" s="104"/>
      <c r="D3" s="104"/>
      <c r="E3" s="104"/>
      <c r="F3" s="104"/>
      <c r="G3" s="104"/>
      <c r="H3" s="104"/>
      <c r="I3" s="104"/>
    </row>
    <row r="4" spans="1:10" ht="13.5" customHeight="1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25.5" x14ac:dyDescent="0.25">
      <c r="A5" s="135" t="s">
        <v>20</v>
      </c>
      <c r="B5" s="136"/>
      <c r="C5" s="137"/>
      <c r="D5" s="18" t="s">
        <v>21</v>
      </c>
      <c r="E5" s="18" t="s">
        <v>35</v>
      </c>
      <c r="F5" s="19" t="s">
        <v>36</v>
      </c>
      <c r="G5" s="19" t="s">
        <v>33</v>
      </c>
      <c r="H5" s="19" t="s">
        <v>27</v>
      </c>
      <c r="I5" s="19" t="s">
        <v>34</v>
      </c>
    </row>
    <row r="6" spans="1:10" ht="43.5" customHeight="1" x14ac:dyDescent="0.25">
      <c r="A6" s="132" t="s">
        <v>94</v>
      </c>
      <c r="B6" s="133"/>
      <c r="C6" s="134"/>
      <c r="D6" s="28" t="s">
        <v>95</v>
      </c>
      <c r="E6" s="96">
        <f>E7+E36+E42+E46+E52+E57+E84+E88+E92</f>
        <v>2194197.15</v>
      </c>
      <c r="F6" s="70">
        <f t="shared" ref="F6:G6" si="0">F7+F36+F42+F46+F52+F57+F84+F88+F92</f>
        <v>2435240</v>
      </c>
      <c r="G6" s="70">
        <f t="shared" si="0"/>
        <v>2766850</v>
      </c>
      <c r="H6" s="70">
        <f>H7+H36+H42+H46+H53+H57+H84+H88+H92</f>
        <v>2645150</v>
      </c>
      <c r="I6" s="70">
        <f>I7+I36+I42+I46+I52+I57+I84+I88+I92</f>
        <v>2648350</v>
      </c>
    </row>
    <row r="7" spans="1:10" ht="30" customHeight="1" x14ac:dyDescent="0.25">
      <c r="A7" s="132" t="s">
        <v>93</v>
      </c>
      <c r="B7" s="133"/>
      <c r="C7" s="134"/>
      <c r="D7" s="28" t="s">
        <v>96</v>
      </c>
      <c r="E7" s="96">
        <v>2157185.83</v>
      </c>
      <c r="F7" s="71">
        <v>2304390</v>
      </c>
      <c r="G7" s="71">
        <v>2607300</v>
      </c>
      <c r="H7" s="71">
        <v>2503300</v>
      </c>
      <c r="I7" s="71">
        <v>2504600</v>
      </c>
    </row>
    <row r="8" spans="1:10" ht="15" customHeight="1" x14ac:dyDescent="0.25">
      <c r="A8" s="126" t="s">
        <v>97</v>
      </c>
      <c r="B8" s="127"/>
      <c r="C8" s="128"/>
      <c r="D8" s="38" t="s">
        <v>98</v>
      </c>
      <c r="E8" s="91">
        <v>14945.77</v>
      </c>
      <c r="F8" s="9">
        <v>40190</v>
      </c>
      <c r="G8" s="9">
        <v>78400</v>
      </c>
      <c r="H8" s="9">
        <v>79700</v>
      </c>
      <c r="I8" s="10">
        <v>81000</v>
      </c>
    </row>
    <row r="9" spans="1:10" x14ac:dyDescent="0.25">
      <c r="A9" s="123">
        <v>3</v>
      </c>
      <c r="B9" s="124"/>
      <c r="C9" s="125"/>
      <c r="D9" s="27" t="s">
        <v>10</v>
      </c>
      <c r="E9" s="91">
        <v>14945.77</v>
      </c>
      <c r="F9" s="9">
        <v>40190</v>
      </c>
      <c r="G9" s="9">
        <v>78400</v>
      </c>
      <c r="H9" s="9">
        <v>79700</v>
      </c>
      <c r="I9" s="10">
        <v>81000</v>
      </c>
    </row>
    <row r="10" spans="1:10" x14ac:dyDescent="0.25">
      <c r="A10" s="129">
        <v>32</v>
      </c>
      <c r="B10" s="130"/>
      <c r="C10" s="131"/>
      <c r="D10" s="27" t="s">
        <v>22</v>
      </c>
      <c r="E10" s="91">
        <v>14945.77</v>
      </c>
      <c r="F10" s="9">
        <v>40190</v>
      </c>
      <c r="G10" s="9">
        <v>78400</v>
      </c>
      <c r="H10" s="9">
        <v>79700</v>
      </c>
      <c r="I10" s="10">
        <v>81000</v>
      </c>
    </row>
    <row r="11" spans="1:10" ht="28.15" customHeight="1" x14ac:dyDescent="0.25">
      <c r="A11" s="126" t="s">
        <v>99</v>
      </c>
      <c r="B11" s="127"/>
      <c r="C11" s="128"/>
      <c r="D11" s="65" t="s">
        <v>100</v>
      </c>
      <c r="E11" s="91">
        <v>187505.73</v>
      </c>
      <c r="F11" s="9">
        <v>190870</v>
      </c>
      <c r="G11" s="9">
        <v>239200</v>
      </c>
      <c r="H11" s="9">
        <v>239200</v>
      </c>
      <c r="I11" s="9">
        <v>239200</v>
      </c>
    </row>
    <row r="12" spans="1:10" x14ac:dyDescent="0.25">
      <c r="A12" s="123">
        <v>3</v>
      </c>
      <c r="B12" s="124"/>
      <c r="C12" s="125"/>
      <c r="D12" s="66" t="s">
        <v>10</v>
      </c>
      <c r="E12" s="91">
        <v>187505.73</v>
      </c>
      <c r="F12" s="9">
        <v>190870</v>
      </c>
      <c r="G12" s="9">
        <v>239200</v>
      </c>
      <c r="H12" s="9">
        <v>239200</v>
      </c>
      <c r="I12" s="9">
        <v>239200</v>
      </c>
    </row>
    <row r="13" spans="1:10" x14ac:dyDescent="0.25">
      <c r="A13" s="129">
        <v>32</v>
      </c>
      <c r="B13" s="130"/>
      <c r="C13" s="131"/>
      <c r="D13" s="66" t="s">
        <v>22</v>
      </c>
      <c r="E13" s="91">
        <v>186814.53</v>
      </c>
      <c r="F13" s="9">
        <v>189810</v>
      </c>
      <c r="G13" s="9">
        <v>238200</v>
      </c>
      <c r="H13" s="9">
        <v>238200</v>
      </c>
      <c r="I13" s="9">
        <v>238200</v>
      </c>
    </row>
    <row r="14" spans="1:10" x14ac:dyDescent="0.25">
      <c r="A14" s="67">
        <v>34</v>
      </c>
      <c r="B14" s="68"/>
      <c r="C14" s="69"/>
      <c r="D14" s="66" t="s">
        <v>78</v>
      </c>
      <c r="E14" s="91">
        <v>691.2</v>
      </c>
      <c r="F14" s="9">
        <v>1060</v>
      </c>
      <c r="G14" s="9">
        <v>1000</v>
      </c>
      <c r="H14" s="9">
        <v>1000</v>
      </c>
      <c r="I14" s="9">
        <v>1000</v>
      </c>
    </row>
    <row r="15" spans="1:10" ht="15" customHeight="1" x14ac:dyDescent="0.25">
      <c r="A15" s="126" t="s">
        <v>101</v>
      </c>
      <c r="B15" s="127"/>
      <c r="C15" s="128"/>
      <c r="D15" s="65" t="s">
        <v>102</v>
      </c>
      <c r="E15" s="91">
        <v>28590.77</v>
      </c>
      <c r="F15" s="9">
        <v>46510</v>
      </c>
      <c r="G15" s="9">
        <v>36100</v>
      </c>
      <c r="H15" s="9">
        <v>26300</v>
      </c>
      <c r="I15" s="9">
        <v>26300</v>
      </c>
    </row>
    <row r="16" spans="1:10" x14ac:dyDescent="0.25">
      <c r="A16" s="123">
        <v>3</v>
      </c>
      <c r="B16" s="124"/>
      <c r="C16" s="125"/>
      <c r="D16" s="66" t="s">
        <v>10</v>
      </c>
      <c r="E16" s="91">
        <v>28590.77</v>
      </c>
      <c r="F16" s="9">
        <v>46510</v>
      </c>
      <c r="G16" s="9">
        <v>36100</v>
      </c>
      <c r="H16" s="9">
        <v>26300</v>
      </c>
      <c r="I16" s="10">
        <v>26300</v>
      </c>
    </row>
    <row r="17" spans="1:9" x14ac:dyDescent="0.25">
      <c r="A17" s="129">
        <v>31</v>
      </c>
      <c r="B17" s="130"/>
      <c r="C17" s="131"/>
      <c r="D17" s="66" t="s">
        <v>11</v>
      </c>
      <c r="E17" s="91">
        <v>5056.3599999999997</v>
      </c>
      <c r="F17" s="9">
        <v>7000</v>
      </c>
      <c r="G17" s="9">
        <v>8500</v>
      </c>
      <c r="H17" s="9">
        <v>8500</v>
      </c>
      <c r="I17" s="10">
        <v>8500</v>
      </c>
    </row>
    <row r="18" spans="1:9" x14ac:dyDescent="0.25">
      <c r="A18" s="129">
        <v>32</v>
      </c>
      <c r="B18" s="130"/>
      <c r="C18" s="131"/>
      <c r="D18" s="66" t="s">
        <v>22</v>
      </c>
      <c r="E18" s="91">
        <v>22749.360000000001</v>
      </c>
      <c r="F18" s="9">
        <v>38910</v>
      </c>
      <c r="G18" s="9">
        <v>27000</v>
      </c>
      <c r="H18" s="9">
        <v>17200</v>
      </c>
      <c r="I18" s="10">
        <v>17200</v>
      </c>
    </row>
    <row r="19" spans="1:9" x14ac:dyDescent="0.25">
      <c r="A19" s="67">
        <v>34</v>
      </c>
      <c r="B19" s="68"/>
      <c r="C19" s="69"/>
      <c r="D19" s="66" t="s">
        <v>78</v>
      </c>
      <c r="E19" s="91">
        <v>785.05</v>
      </c>
      <c r="F19" s="9">
        <v>600</v>
      </c>
      <c r="G19" s="9">
        <v>600</v>
      </c>
      <c r="H19" s="9">
        <v>600</v>
      </c>
      <c r="I19" s="10">
        <v>600</v>
      </c>
    </row>
    <row r="20" spans="1:9" ht="27" customHeight="1" x14ac:dyDescent="0.25">
      <c r="A20" s="126" t="s">
        <v>103</v>
      </c>
      <c r="B20" s="127"/>
      <c r="C20" s="128"/>
      <c r="D20" s="65" t="s">
        <v>104</v>
      </c>
      <c r="E20" s="91">
        <v>2653.6</v>
      </c>
      <c r="F20" s="9">
        <v>1970</v>
      </c>
      <c r="G20" s="9">
        <v>2100</v>
      </c>
      <c r="H20" s="9">
        <v>2100</v>
      </c>
      <c r="I20" s="9">
        <v>2100</v>
      </c>
    </row>
    <row r="21" spans="1:9" ht="14.45" customHeight="1" x14ac:dyDescent="0.25">
      <c r="A21" s="123">
        <v>3</v>
      </c>
      <c r="B21" s="124"/>
      <c r="C21" s="125"/>
      <c r="D21" s="66" t="s">
        <v>10</v>
      </c>
      <c r="E21" s="91">
        <v>2653.6</v>
      </c>
      <c r="F21" s="9">
        <v>1970</v>
      </c>
      <c r="G21" s="9">
        <v>2100</v>
      </c>
      <c r="H21" s="9">
        <v>2100</v>
      </c>
      <c r="I21" s="9">
        <v>2100</v>
      </c>
    </row>
    <row r="22" spans="1:9" ht="14.45" customHeight="1" x14ac:dyDescent="0.25">
      <c r="A22" s="129">
        <v>31</v>
      </c>
      <c r="B22" s="130"/>
      <c r="C22" s="131"/>
      <c r="D22" s="66" t="s">
        <v>11</v>
      </c>
      <c r="E22" s="91">
        <v>0</v>
      </c>
      <c r="F22" s="9">
        <v>30</v>
      </c>
      <c r="G22" s="9">
        <v>0</v>
      </c>
      <c r="H22" s="9">
        <v>0</v>
      </c>
      <c r="I22" s="10">
        <v>0</v>
      </c>
    </row>
    <row r="23" spans="1:9" ht="14.45" customHeight="1" x14ac:dyDescent="0.25">
      <c r="A23" s="129">
        <v>32</v>
      </c>
      <c r="B23" s="130"/>
      <c r="C23" s="131"/>
      <c r="D23" s="66" t="s">
        <v>22</v>
      </c>
      <c r="E23" s="91">
        <v>2653.6</v>
      </c>
      <c r="F23" s="9">
        <v>1940</v>
      </c>
      <c r="G23" s="9">
        <v>2100</v>
      </c>
      <c r="H23" s="9">
        <v>2100</v>
      </c>
      <c r="I23" s="9">
        <v>2100</v>
      </c>
    </row>
    <row r="24" spans="1:9" ht="27" customHeight="1" x14ac:dyDescent="0.25">
      <c r="A24" s="126" t="s">
        <v>105</v>
      </c>
      <c r="B24" s="127"/>
      <c r="C24" s="128"/>
      <c r="D24" s="65" t="s">
        <v>106</v>
      </c>
      <c r="E24" s="91">
        <v>1746549.57</v>
      </c>
      <c r="F24" s="9">
        <v>1869200</v>
      </c>
      <c r="G24" s="9">
        <v>2171600</v>
      </c>
      <c r="H24" s="9">
        <v>2148600</v>
      </c>
      <c r="I24" s="10">
        <v>2148600</v>
      </c>
    </row>
    <row r="25" spans="1:9" ht="14.45" customHeight="1" x14ac:dyDescent="0.25">
      <c r="A25" s="123">
        <v>3</v>
      </c>
      <c r="B25" s="124"/>
      <c r="C25" s="125"/>
      <c r="D25" s="66" t="s">
        <v>10</v>
      </c>
      <c r="E25" s="91">
        <v>1746549.57</v>
      </c>
      <c r="F25" s="9">
        <v>1869200</v>
      </c>
      <c r="G25" s="9">
        <v>2171600</v>
      </c>
      <c r="H25" s="9">
        <v>2148600</v>
      </c>
      <c r="I25" s="10">
        <v>2148600</v>
      </c>
    </row>
    <row r="26" spans="1:9" ht="14.45" customHeight="1" x14ac:dyDescent="0.25">
      <c r="A26" s="129">
        <v>31</v>
      </c>
      <c r="B26" s="130"/>
      <c r="C26" s="131"/>
      <c r="D26" s="66" t="s">
        <v>11</v>
      </c>
      <c r="E26" s="91">
        <v>1716829.62</v>
      </c>
      <c r="F26" s="9">
        <v>1846100</v>
      </c>
      <c r="G26" s="9">
        <v>2157100</v>
      </c>
      <c r="H26" s="9">
        <v>2143500</v>
      </c>
      <c r="I26" s="10">
        <v>2143500</v>
      </c>
    </row>
    <row r="27" spans="1:9" ht="14.45" customHeight="1" x14ac:dyDescent="0.25">
      <c r="A27" s="129">
        <v>32</v>
      </c>
      <c r="B27" s="130"/>
      <c r="C27" s="131"/>
      <c r="D27" s="66" t="s">
        <v>22</v>
      </c>
      <c r="E27" s="91">
        <v>15960.55</v>
      </c>
      <c r="F27" s="9">
        <v>12900</v>
      </c>
      <c r="G27" s="9">
        <v>8700</v>
      </c>
      <c r="H27" s="9">
        <v>5100</v>
      </c>
      <c r="I27" s="10">
        <v>5100</v>
      </c>
    </row>
    <row r="28" spans="1:9" ht="14.45" customHeight="1" x14ac:dyDescent="0.25">
      <c r="A28" s="67">
        <v>34</v>
      </c>
      <c r="B28" s="68"/>
      <c r="C28" s="69"/>
      <c r="D28" s="66" t="s">
        <v>78</v>
      </c>
      <c r="E28" s="91">
        <v>13759.4</v>
      </c>
      <c r="F28" s="9">
        <v>10200</v>
      </c>
      <c r="G28" s="9">
        <v>5800</v>
      </c>
      <c r="H28" s="9">
        <v>0</v>
      </c>
      <c r="I28" s="10">
        <v>0</v>
      </c>
    </row>
    <row r="29" spans="1:9" ht="26.45" customHeight="1" x14ac:dyDescent="0.25">
      <c r="A29" s="126" t="s">
        <v>107</v>
      </c>
      <c r="B29" s="127"/>
      <c r="C29" s="128"/>
      <c r="D29" s="65" t="s">
        <v>108</v>
      </c>
      <c r="E29" s="91">
        <v>175325.95</v>
      </c>
      <c r="F29" s="9">
        <v>149750</v>
      </c>
      <c r="G29" s="9">
        <v>72500</v>
      </c>
      <c r="H29" s="9">
        <v>0</v>
      </c>
      <c r="I29" s="10">
        <v>0</v>
      </c>
    </row>
    <row r="30" spans="1:9" ht="14.45" customHeight="1" x14ac:dyDescent="0.25">
      <c r="A30" s="123">
        <v>3</v>
      </c>
      <c r="B30" s="124"/>
      <c r="C30" s="125"/>
      <c r="D30" s="66" t="s">
        <v>10</v>
      </c>
      <c r="E30" s="91">
        <v>175325.95</v>
      </c>
      <c r="F30" s="9">
        <v>149750</v>
      </c>
      <c r="G30" s="9">
        <v>72500</v>
      </c>
      <c r="H30" s="9">
        <v>0</v>
      </c>
      <c r="I30" s="10">
        <v>0</v>
      </c>
    </row>
    <row r="31" spans="1:9" ht="14.45" customHeight="1" x14ac:dyDescent="0.25">
      <c r="A31" s="129">
        <v>31</v>
      </c>
      <c r="B31" s="130"/>
      <c r="C31" s="131"/>
      <c r="D31" s="66" t="s">
        <v>11</v>
      </c>
      <c r="E31" s="91">
        <v>62854.76</v>
      </c>
      <c r="F31" s="9">
        <v>70300</v>
      </c>
      <c r="G31" s="9">
        <v>0</v>
      </c>
      <c r="H31" s="9">
        <v>0</v>
      </c>
      <c r="I31" s="10">
        <v>0</v>
      </c>
    </row>
    <row r="32" spans="1:9" ht="14.45" customHeight="1" x14ac:dyDescent="0.25">
      <c r="A32" s="129">
        <v>32</v>
      </c>
      <c r="B32" s="130"/>
      <c r="C32" s="131"/>
      <c r="D32" s="66" t="s">
        <v>22</v>
      </c>
      <c r="E32" s="91">
        <v>112471.19</v>
      </c>
      <c r="F32" s="9">
        <v>79450</v>
      </c>
      <c r="G32" s="9">
        <v>72500</v>
      </c>
      <c r="H32" s="9">
        <v>0</v>
      </c>
      <c r="I32" s="10">
        <v>0</v>
      </c>
    </row>
    <row r="33" spans="1:9" ht="14.45" customHeight="1" x14ac:dyDescent="0.25">
      <c r="A33" s="126" t="s">
        <v>109</v>
      </c>
      <c r="B33" s="127"/>
      <c r="C33" s="128"/>
      <c r="D33" s="65" t="s">
        <v>110</v>
      </c>
      <c r="E33" s="91">
        <v>1614.44</v>
      </c>
      <c r="F33" s="9">
        <v>5900</v>
      </c>
      <c r="G33" s="9">
        <v>7400</v>
      </c>
      <c r="H33" s="9">
        <v>7400</v>
      </c>
      <c r="I33" s="9">
        <v>7400</v>
      </c>
    </row>
    <row r="34" spans="1:9" ht="14.45" customHeight="1" x14ac:dyDescent="0.25">
      <c r="A34" s="123">
        <v>3</v>
      </c>
      <c r="B34" s="124"/>
      <c r="C34" s="125"/>
      <c r="D34" s="66" t="s">
        <v>10</v>
      </c>
      <c r="E34" s="91">
        <v>1614.44</v>
      </c>
      <c r="F34" s="9">
        <v>5900</v>
      </c>
      <c r="G34" s="9">
        <v>7400</v>
      </c>
      <c r="H34" s="9">
        <v>7400</v>
      </c>
      <c r="I34" s="9">
        <v>7400</v>
      </c>
    </row>
    <row r="35" spans="1:9" ht="14.45" customHeight="1" x14ac:dyDescent="0.25">
      <c r="A35" s="129">
        <v>32</v>
      </c>
      <c r="B35" s="130"/>
      <c r="C35" s="131"/>
      <c r="D35" s="66" t="s">
        <v>22</v>
      </c>
      <c r="E35" s="91">
        <v>1614.44</v>
      </c>
      <c r="F35" s="9">
        <v>5900</v>
      </c>
      <c r="G35" s="9">
        <v>7400</v>
      </c>
      <c r="H35" s="9">
        <v>7400</v>
      </c>
      <c r="I35" s="9">
        <v>7400</v>
      </c>
    </row>
    <row r="36" spans="1:9" ht="28.15" customHeight="1" x14ac:dyDescent="0.25">
      <c r="A36" s="132" t="s">
        <v>111</v>
      </c>
      <c r="B36" s="133"/>
      <c r="C36" s="134"/>
      <c r="D36" s="64" t="s">
        <v>112</v>
      </c>
      <c r="E36" s="96">
        <v>2161.08</v>
      </c>
      <c r="F36" s="71">
        <v>6830</v>
      </c>
      <c r="G36" s="71">
        <v>6900</v>
      </c>
      <c r="H36" s="71">
        <v>7000</v>
      </c>
      <c r="I36" s="82">
        <v>7100</v>
      </c>
    </row>
    <row r="37" spans="1:9" ht="14.45" customHeight="1" x14ac:dyDescent="0.25">
      <c r="A37" s="126" t="s">
        <v>97</v>
      </c>
      <c r="B37" s="127"/>
      <c r="C37" s="128"/>
      <c r="D37" s="65" t="s">
        <v>98</v>
      </c>
      <c r="E37" s="91">
        <v>2161.08</v>
      </c>
      <c r="F37" s="9">
        <v>6830</v>
      </c>
      <c r="G37" s="9">
        <v>6900</v>
      </c>
      <c r="H37" s="9">
        <v>7000</v>
      </c>
      <c r="I37" s="10">
        <v>7100</v>
      </c>
    </row>
    <row r="38" spans="1:9" ht="14.45" customHeight="1" x14ac:dyDescent="0.25">
      <c r="A38" s="123">
        <v>3</v>
      </c>
      <c r="B38" s="124"/>
      <c r="C38" s="125"/>
      <c r="D38" s="66" t="s">
        <v>10</v>
      </c>
      <c r="E38" s="91">
        <v>2161.08</v>
      </c>
      <c r="F38" s="9">
        <v>6830</v>
      </c>
      <c r="G38" s="9">
        <v>6900</v>
      </c>
      <c r="H38" s="9">
        <v>7000</v>
      </c>
      <c r="I38" s="10">
        <v>7100</v>
      </c>
    </row>
    <row r="39" spans="1:9" ht="14.45" customHeight="1" x14ac:dyDescent="0.25">
      <c r="A39" s="129">
        <v>31</v>
      </c>
      <c r="B39" s="130"/>
      <c r="C39" s="131"/>
      <c r="D39" s="66" t="s">
        <v>11</v>
      </c>
      <c r="E39" s="91">
        <v>948.59</v>
      </c>
      <c r="F39" s="9">
        <v>0</v>
      </c>
      <c r="G39" s="9">
        <v>0</v>
      </c>
      <c r="H39" s="9">
        <v>0</v>
      </c>
      <c r="I39" s="10">
        <v>0</v>
      </c>
    </row>
    <row r="40" spans="1:9" ht="14.45" customHeight="1" x14ac:dyDescent="0.25">
      <c r="A40" s="129">
        <v>32</v>
      </c>
      <c r="B40" s="130"/>
      <c r="C40" s="131"/>
      <c r="D40" s="66" t="s">
        <v>22</v>
      </c>
      <c r="E40" s="91">
        <v>84.35</v>
      </c>
      <c r="F40" s="9">
        <v>5040</v>
      </c>
      <c r="G40" s="9">
        <v>5100</v>
      </c>
      <c r="H40" s="9">
        <v>5200</v>
      </c>
      <c r="I40" s="10">
        <v>5300</v>
      </c>
    </row>
    <row r="41" spans="1:9" ht="38.25" x14ac:dyDescent="0.25">
      <c r="A41" s="67">
        <v>37</v>
      </c>
      <c r="B41" s="68"/>
      <c r="C41" s="69"/>
      <c r="D41" s="66" t="s">
        <v>79</v>
      </c>
      <c r="E41" s="91">
        <v>1128.1400000000001</v>
      </c>
      <c r="F41" s="9">
        <v>1790</v>
      </c>
      <c r="G41" s="9">
        <v>1800</v>
      </c>
      <c r="H41" s="9">
        <v>1800</v>
      </c>
      <c r="I41" s="10">
        <v>1800</v>
      </c>
    </row>
    <row r="42" spans="1:9" x14ac:dyDescent="0.25">
      <c r="A42" s="132" t="s">
        <v>113</v>
      </c>
      <c r="B42" s="133"/>
      <c r="C42" s="134"/>
      <c r="D42" s="64" t="s">
        <v>114</v>
      </c>
      <c r="E42" s="96">
        <v>1761.67</v>
      </c>
      <c r="F42" s="71">
        <v>8100</v>
      </c>
      <c r="G42" s="71">
        <v>18600</v>
      </c>
      <c r="H42" s="71">
        <v>18900</v>
      </c>
      <c r="I42" s="82">
        <v>19200</v>
      </c>
    </row>
    <row r="43" spans="1:9" x14ac:dyDescent="0.25">
      <c r="A43" s="126" t="s">
        <v>97</v>
      </c>
      <c r="B43" s="127"/>
      <c r="C43" s="128"/>
      <c r="D43" s="65" t="s">
        <v>98</v>
      </c>
      <c r="E43" s="91">
        <v>1761.67</v>
      </c>
      <c r="F43" s="9">
        <v>8100</v>
      </c>
      <c r="G43" s="9">
        <v>18600</v>
      </c>
      <c r="H43" s="9">
        <v>18900</v>
      </c>
      <c r="I43" s="10">
        <v>19200</v>
      </c>
    </row>
    <row r="44" spans="1:9" x14ac:dyDescent="0.25">
      <c r="A44" s="123">
        <v>3</v>
      </c>
      <c r="B44" s="124"/>
      <c r="C44" s="125"/>
      <c r="D44" s="66" t="s">
        <v>10</v>
      </c>
      <c r="E44" s="91">
        <v>1761.67</v>
      </c>
      <c r="F44" s="9">
        <v>8100</v>
      </c>
      <c r="G44" s="9">
        <v>18600</v>
      </c>
      <c r="H44" s="9">
        <v>18900</v>
      </c>
      <c r="I44" s="10">
        <v>19200</v>
      </c>
    </row>
    <row r="45" spans="1:9" x14ac:dyDescent="0.25">
      <c r="A45" s="129">
        <v>32</v>
      </c>
      <c r="B45" s="130"/>
      <c r="C45" s="131"/>
      <c r="D45" s="66" t="s">
        <v>22</v>
      </c>
      <c r="E45" s="91">
        <v>1761.67</v>
      </c>
      <c r="F45" s="9">
        <v>8100</v>
      </c>
      <c r="G45" s="9">
        <v>18600</v>
      </c>
      <c r="H45" s="9">
        <v>18900</v>
      </c>
      <c r="I45" s="10">
        <v>19200</v>
      </c>
    </row>
    <row r="46" spans="1:9" x14ac:dyDescent="0.25">
      <c r="A46" s="132" t="s">
        <v>115</v>
      </c>
      <c r="B46" s="133"/>
      <c r="C46" s="134"/>
      <c r="D46" s="64" t="s">
        <v>116</v>
      </c>
      <c r="E46" s="96">
        <v>0</v>
      </c>
      <c r="F46" s="71">
        <v>76750</v>
      </c>
      <c r="G46" s="71">
        <v>84400</v>
      </c>
      <c r="H46" s="71">
        <v>85700</v>
      </c>
      <c r="I46" s="82">
        <v>87000</v>
      </c>
    </row>
    <row r="47" spans="1:9" ht="14.45" customHeight="1" x14ac:dyDescent="0.25">
      <c r="A47" s="126" t="s">
        <v>97</v>
      </c>
      <c r="B47" s="127"/>
      <c r="C47" s="128"/>
      <c r="D47" s="65" t="s">
        <v>98</v>
      </c>
      <c r="E47" s="91">
        <v>0</v>
      </c>
      <c r="F47" s="9">
        <v>76750</v>
      </c>
      <c r="G47" s="9">
        <v>84400</v>
      </c>
      <c r="H47" s="9">
        <v>85700</v>
      </c>
      <c r="I47" s="10">
        <v>87000</v>
      </c>
    </row>
    <row r="48" spans="1:9" x14ac:dyDescent="0.25">
      <c r="A48" s="123">
        <v>3</v>
      </c>
      <c r="B48" s="124"/>
      <c r="C48" s="125"/>
      <c r="D48" s="66" t="s">
        <v>10</v>
      </c>
      <c r="E48" s="91">
        <v>0</v>
      </c>
      <c r="F48" s="9">
        <v>0</v>
      </c>
      <c r="G48" s="9">
        <v>0</v>
      </c>
      <c r="H48" s="9">
        <v>0</v>
      </c>
      <c r="I48" s="9">
        <v>0</v>
      </c>
    </row>
    <row r="49" spans="1:9" ht="38.25" x14ac:dyDescent="0.25">
      <c r="A49" s="67">
        <v>37</v>
      </c>
      <c r="B49" s="68"/>
      <c r="C49" s="69"/>
      <c r="D49" s="66" t="s">
        <v>79</v>
      </c>
      <c r="E49" s="91">
        <v>0</v>
      </c>
      <c r="F49" s="9">
        <v>0</v>
      </c>
      <c r="G49" s="9">
        <v>0</v>
      </c>
      <c r="H49" s="9">
        <v>0</v>
      </c>
      <c r="I49" s="9">
        <v>0</v>
      </c>
    </row>
    <row r="50" spans="1:9" ht="25.5" x14ac:dyDescent="0.25">
      <c r="A50" s="123">
        <v>4</v>
      </c>
      <c r="B50" s="124"/>
      <c r="C50" s="125"/>
      <c r="D50" s="66" t="s">
        <v>12</v>
      </c>
      <c r="E50" s="91">
        <v>0</v>
      </c>
      <c r="F50" s="9">
        <v>76750</v>
      </c>
      <c r="G50" s="9">
        <v>84400</v>
      </c>
      <c r="H50" s="9">
        <v>85700</v>
      </c>
      <c r="I50" s="10">
        <v>87000</v>
      </c>
    </row>
    <row r="51" spans="1:9" ht="25.5" x14ac:dyDescent="0.25">
      <c r="A51" s="67">
        <v>42</v>
      </c>
      <c r="B51" s="68"/>
      <c r="C51" s="69"/>
      <c r="D51" s="66" t="s">
        <v>31</v>
      </c>
      <c r="E51" s="91">
        <v>0</v>
      </c>
      <c r="F51" s="9">
        <v>76750</v>
      </c>
      <c r="G51" s="9">
        <v>84400</v>
      </c>
      <c r="H51" s="9">
        <v>85700</v>
      </c>
      <c r="I51" s="10">
        <v>8700</v>
      </c>
    </row>
    <row r="52" spans="1:9" ht="25.5" x14ac:dyDescent="0.25">
      <c r="A52" s="132" t="s">
        <v>117</v>
      </c>
      <c r="B52" s="133"/>
      <c r="C52" s="134"/>
      <c r="D52" s="64" t="s">
        <v>118</v>
      </c>
      <c r="E52" s="96">
        <v>0</v>
      </c>
      <c r="F52" s="71">
        <v>4640</v>
      </c>
      <c r="G52" s="9">
        <v>2100</v>
      </c>
      <c r="H52" s="9">
        <v>2100</v>
      </c>
      <c r="I52" s="9">
        <v>2100</v>
      </c>
    </row>
    <row r="53" spans="1:9" x14ac:dyDescent="0.25">
      <c r="A53" s="126" t="s">
        <v>97</v>
      </c>
      <c r="B53" s="127"/>
      <c r="C53" s="128"/>
      <c r="D53" s="65" t="s">
        <v>98</v>
      </c>
      <c r="E53" s="91">
        <v>0</v>
      </c>
      <c r="F53" s="9">
        <v>4640</v>
      </c>
      <c r="G53" s="9">
        <v>2100</v>
      </c>
      <c r="H53" s="9">
        <v>2100</v>
      </c>
      <c r="I53" s="9">
        <v>2100</v>
      </c>
    </row>
    <row r="54" spans="1:9" x14ac:dyDescent="0.25">
      <c r="A54" s="123">
        <v>3</v>
      </c>
      <c r="B54" s="124"/>
      <c r="C54" s="125"/>
      <c r="D54" s="66" t="s">
        <v>10</v>
      </c>
      <c r="E54" s="91">
        <v>0</v>
      </c>
      <c r="F54" s="9">
        <v>4640</v>
      </c>
      <c r="G54" s="9">
        <v>2100</v>
      </c>
      <c r="H54" s="9">
        <v>2100</v>
      </c>
      <c r="I54" s="9">
        <v>2100</v>
      </c>
    </row>
    <row r="55" spans="1:9" x14ac:dyDescent="0.25">
      <c r="A55" s="129">
        <v>31</v>
      </c>
      <c r="B55" s="130"/>
      <c r="C55" s="131"/>
      <c r="D55" s="66" t="s">
        <v>11</v>
      </c>
      <c r="E55" s="91">
        <v>0</v>
      </c>
      <c r="F55" s="9">
        <v>3170</v>
      </c>
      <c r="G55" s="9">
        <v>1400</v>
      </c>
      <c r="H55" s="9">
        <v>1400</v>
      </c>
      <c r="I55" s="9">
        <v>1400</v>
      </c>
    </row>
    <row r="56" spans="1:9" x14ac:dyDescent="0.25">
      <c r="A56" s="129">
        <v>32</v>
      </c>
      <c r="B56" s="130"/>
      <c r="C56" s="131"/>
      <c r="D56" s="66" t="s">
        <v>22</v>
      </c>
      <c r="E56" s="91">
        <v>0</v>
      </c>
      <c r="F56" s="9">
        <v>1470</v>
      </c>
      <c r="G56" s="9">
        <v>700</v>
      </c>
      <c r="H56" s="9">
        <v>700</v>
      </c>
      <c r="I56" s="9">
        <v>700</v>
      </c>
    </row>
    <row r="57" spans="1:9" ht="51" x14ac:dyDescent="0.25">
      <c r="A57" s="132" t="s">
        <v>119</v>
      </c>
      <c r="B57" s="133"/>
      <c r="C57" s="134"/>
      <c r="D57" s="64" t="s">
        <v>120</v>
      </c>
      <c r="E57" s="96">
        <v>31390.11</v>
      </c>
      <c r="F57" s="71">
        <v>32090</v>
      </c>
      <c r="G57" s="71">
        <v>44250</v>
      </c>
      <c r="H57" s="71">
        <v>24850</v>
      </c>
      <c r="I57" s="82">
        <v>25050</v>
      </c>
    </row>
    <row r="58" spans="1:9" x14ac:dyDescent="0.25">
      <c r="A58" s="126" t="s">
        <v>97</v>
      </c>
      <c r="B58" s="127"/>
      <c r="C58" s="128"/>
      <c r="D58" s="65" t="s">
        <v>98</v>
      </c>
      <c r="E58" s="91">
        <v>22612.05</v>
      </c>
      <c r="F58" s="9">
        <v>17430</v>
      </c>
      <c r="G58" s="9">
        <v>17200</v>
      </c>
      <c r="H58" s="9">
        <v>17400</v>
      </c>
      <c r="I58" s="10">
        <v>17600</v>
      </c>
    </row>
    <row r="59" spans="1:9" x14ac:dyDescent="0.25">
      <c r="A59" s="123">
        <v>3</v>
      </c>
      <c r="B59" s="124"/>
      <c r="C59" s="125"/>
      <c r="D59" s="66" t="s">
        <v>10</v>
      </c>
      <c r="E59" s="91">
        <v>0</v>
      </c>
      <c r="F59" s="9">
        <v>2390</v>
      </c>
      <c r="G59" s="9">
        <v>14200</v>
      </c>
      <c r="H59" s="9">
        <v>14400</v>
      </c>
      <c r="I59" s="10">
        <v>14600</v>
      </c>
    </row>
    <row r="60" spans="1:9" x14ac:dyDescent="0.25">
      <c r="A60" s="129">
        <v>32</v>
      </c>
      <c r="B60" s="130"/>
      <c r="C60" s="131"/>
      <c r="D60" s="66" t="s">
        <v>22</v>
      </c>
      <c r="E60" s="91">
        <v>0</v>
      </c>
      <c r="F60" s="9">
        <v>2390</v>
      </c>
      <c r="G60" s="9">
        <v>14200</v>
      </c>
      <c r="H60" s="9">
        <v>14400</v>
      </c>
      <c r="I60" s="10">
        <v>14600</v>
      </c>
    </row>
    <row r="61" spans="1:9" ht="25.5" x14ac:dyDescent="0.25">
      <c r="A61" s="123">
        <v>4</v>
      </c>
      <c r="B61" s="124"/>
      <c r="C61" s="125"/>
      <c r="D61" s="66" t="s">
        <v>12</v>
      </c>
      <c r="E61" s="91">
        <v>22612.05</v>
      </c>
      <c r="F61" s="9">
        <v>15040</v>
      </c>
      <c r="G61" s="9">
        <v>3000</v>
      </c>
      <c r="H61" s="9">
        <v>3000</v>
      </c>
      <c r="I61" s="9">
        <v>3000</v>
      </c>
    </row>
    <row r="62" spans="1:9" ht="25.5" x14ac:dyDescent="0.25">
      <c r="A62" s="67">
        <v>42</v>
      </c>
      <c r="B62" s="68"/>
      <c r="C62" s="69"/>
      <c r="D62" s="66" t="s">
        <v>31</v>
      </c>
      <c r="E62" s="91">
        <v>22612.05</v>
      </c>
      <c r="F62" s="9">
        <v>15040</v>
      </c>
      <c r="G62" s="9">
        <v>3000</v>
      </c>
      <c r="H62" s="9">
        <v>3000</v>
      </c>
      <c r="I62" s="9">
        <v>3000</v>
      </c>
    </row>
    <row r="63" spans="1:9" ht="39.6" customHeight="1" x14ac:dyDescent="0.25">
      <c r="A63" s="126" t="s">
        <v>99</v>
      </c>
      <c r="B63" s="127"/>
      <c r="C63" s="128"/>
      <c r="D63" s="65" t="s">
        <v>100</v>
      </c>
      <c r="E63" s="91">
        <v>0</v>
      </c>
      <c r="F63" s="9">
        <v>6850</v>
      </c>
      <c r="G63" s="9">
        <v>4500</v>
      </c>
      <c r="H63" s="9">
        <v>4500</v>
      </c>
      <c r="I63" s="9">
        <v>4500</v>
      </c>
    </row>
    <row r="64" spans="1:9" ht="25.5" x14ac:dyDescent="0.25">
      <c r="A64" s="123">
        <v>4</v>
      </c>
      <c r="B64" s="124"/>
      <c r="C64" s="125"/>
      <c r="D64" s="66" t="s">
        <v>12</v>
      </c>
      <c r="E64" s="91">
        <v>0</v>
      </c>
      <c r="F64" s="9">
        <v>6850</v>
      </c>
      <c r="G64" s="9">
        <v>4500</v>
      </c>
      <c r="H64" s="9">
        <v>4500</v>
      </c>
      <c r="I64" s="9">
        <v>4500</v>
      </c>
    </row>
    <row r="65" spans="1:9" ht="25.5" x14ac:dyDescent="0.25">
      <c r="A65" s="67">
        <v>42</v>
      </c>
      <c r="B65" s="68"/>
      <c r="C65" s="69"/>
      <c r="D65" s="66" t="s">
        <v>31</v>
      </c>
      <c r="E65" s="91">
        <v>0</v>
      </c>
      <c r="F65" s="9">
        <v>6850</v>
      </c>
      <c r="G65" s="9">
        <v>4500</v>
      </c>
      <c r="H65" s="9">
        <v>4500</v>
      </c>
      <c r="I65" s="9">
        <v>4500</v>
      </c>
    </row>
    <row r="66" spans="1:9" x14ac:dyDescent="0.25">
      <c r="A66" s="126" t="s">
        <v>101</v>
      </c>
      <c r="B66" s="127"/>
      <c r="C66" s="128"/>
      <c r="D66" s="65" t="s">
        <v>102</v>
      </c>
      <c r="E66" s="91">
        <v>6397.6</v>
      </c>
      <c r="F66" s="9">
        <v>5950</v>
      </c>
      <c r="G66" s="9">
        <v>4700</v>
      </c>
      <c r="H66" s="9">
        <v>1700</v>
      </c>
      <c r="I66" s="9">
        <v>1700</v>
      </c>
    </row>
    <row r="67" spans="1:9" ht="25.5" x14ac:dyDescent="0.25">
      <c r="A67" s="123">
        <v>4</v>
      </c>
      <c r="B67" s="124"/>
      <c r="C67" s="125"/>
      <c r="D67" s="66" t="s">
        <v>12</v>
      </c>
      <c r="E67" s="91">
        <v>6397.6</v>
      </c>
      <c r="F67" s="9">
        <v>5950</v>
      </c>
      <c r="G67" s="9">
        <v>4700</v>
      </c>
      <c r="H67" s="9">
        <v>1700</v>
      </c>
      <c r="I67" s="9">
        <v>1700</v>
      </c>
    </row>
    <row r="68" spans="1:9" ht="25.5" x14ac:dyDescent="0.25">
      <c r="A68" s="67">
        <v>42</v>
      </c>
      <c r="B68" s="68"/>
      <c r="C68" s="69"/>
      <c r="D68" s="66" t="s">
        <v>31</v>
      </c>
      <c r="E68" s="91">
        <v>6397.6</v>
      </c>
      <c r="F68" s="9">
        <v>5950</v>
      </c>
      <c r="G68" s="9">
        <v>4700</v>
      </c>
      <c r="H68" s="9">
        <v>1700</v>
      </c>
      <c r="I68" s="9">
        <v>1700</v>
      </c>
    </row>
    <row r="69" spans="1:9" ht="25.5" x14ac:dyDescent="0.25">
      <c r="A69" s="126" t="s">
        <v>103</v>
      </c>
      <c r="B69" s="127"/>
      <c r="C69" s="128"/>
      <c r="D69" s="65" t="s">
        <v>104</v>
      </c>
      <c r="E69" s="91">
        <v>132.72</v>
      </c>
      <c r="F69" s="9">
        <v>100</v>
      </c>
      <c r="G69" s="9">
        <v>0</v>
      </c>
      <c r="H69" s="9">
        <v>0</v>
      </c>
      <c r="I69" s="9">
        <v>0</v>
      </c>
    </row>
    <row r="70" spans="1:9" ht="25.5" x14ac:dyDescent="0.25">
      <c r="A70" s="123">
        <v>4</v>
      </c>
      <c r="B70" s="124"/>
      <c r="C70" s="125"/>
      <c r="D70" s="66" t="s">
        <v>12</v>
      </c>
      <c r="E70" s="91">
        <v>132.72</v>
      </c>
      <c r="F70" s="9">
        <v>100</v>
      </c>
      <c r="G70" s="9">
        <v>0</v>
      </c>
      <c r="H70" s="9">
        <v>0</v>
      </c>
      <c r="I70" s="9">
        <v>0</v>
      </c>
    </row>
    <row r="71" spans="1:9" ht="25.5" x14ac:dyDescent="0.25">
      <c r="A71" s="67">
        <v>42</v>
      </c>
      <c r="B71" s="68"/>
      <c r="C71" s="69"/>
      <c r="D71" s="66" t="s">
        <v>31</v>
      </c>
      <c r="E71" s="91">
        <v>132.72</v>
      </c>
      <c r="F71" s="9">
        <v>100</v>
      </c>
      <c r="G71" s="9">
        <v>0</v>
      </c>
      <c r="H71" s="9">
        <v>0</v>
      </c>
      <c r="I71" s="9">
        <v>0</v>
      </c>
    </row>
    <row r="72" spans="1:9" ht="25.5" x14ac:dyDescent="0.25">
      <c r="A72" s="126" t="s">
        <v>105</v>
      </c>
      <c r="B72" s="127"/>
      <c r="C72" s="128"/>
      <c r="D72" s="65" t="s">
        <v>106</v>
      </c>
      <c r="E72" s="91">
        <v>929.06</v>
      </c>
      <c r="F72" s="9">
        <v>1000</v>
      </c>
      <c r="G72" s="9">
        <v>3100</v>
      </c>
      <c r="H72" s="9">
        <v>1000</v>
      </c>
      <c r="I72" s="9">
        <v>1000</v>
      </c>
    </row>
    <row r="73" spans="1:9" ht="25.5" x14ac:dyDescent="0.25">
      <c r="A73" s="123">
        <v>4</v>
      </c>
      <c r="B73" s="124"/>
      <c r="C73" s="125"/>
      <c r="D73" s="66" t="s">
        <v>12</v>
      </c>
      <c r="E73" s="91">
        <v>929.06</v>
      </c>
      <c r="F73" s="9">
        <v>1000</v>
      </c>
      <c r="G73" s="9">
        <v>3100</v>
      </c>
      <c r="H73" s="9">
        <v>1000</v>
      </c>
      <c r="I73" s="9">
        <v>1000</v>
      </c>
    </row>
    <row r="74" spans="1:9" ht="25.5" x14ac:dyDescent="0.25">
      <c r="A74" s="67">
        <v>42</v>
      </c>
      <c r="B74" s="68"/>
      <c r="C74" s="69"/>
      <c r="D74" s="66" t="s">
        <v>31</v>
      </c>
      <c r="E74" s="91">
        <v>929.06</v>
      </c>
      <c r="F74" s="9">
        <v>1000</v>
      </c>
      <c r="G74" s="9">
        <v>3100</v>
      </c>
      <c r="H74" s="9">
        <v>1000</v>
      </c>
      <c r="I74" s="9">
        <v>1000</v>
      </c>
    </row>
    <row r="75" spans="1:9" ht="25.5" x14ac:dyDescent="0.25">
      <c r="A75" s="126" t="s">
        <v>107</v>
      </c>
      <c r="B75" s="127"/>
      <c r="C75" s="128"/>
      <c r="D75" s="65" t="s">
        <v>108</v>
      </c>
      <c r="E75" s="91">
        <v>0</v>
      </c>
      <c r="F75" s="9">
        <v>0</v>
      </c>
      <c r="G75" s="9">
        <v>14500</v>
      </c>
      <c r="H75" s="9">
        <v>0</v>
      </c>
      <c r="I75" s="9">
        <v>0</v>
      </c>
    </row>
    <row r="76" spans="1:9" ht="25.5" x14ac:dyDescent="0.25">
      <c r="A76" s="123">
        <v>4</v>
      </c>
      <c r="B76" s="124"/>
      <c r="C76" s="125"/>
      <c r="D76" s="66" t="s">
        <v>12</v>
      </c>
      <c r="E76" s="91">
        <v>0</v>
      </c>
      <c r="F76" s="9">
        <v>0</v>
      </c>
      <c r="G76" s="9">
        <v>14500</v>
      </c>
      <c r="H76" s="9">
        <v>0</v>
      </c>
      <c r="I76" s="9">
        <v>0</v>
      </c>
    </row>
    <row r="77" spans="1:9" ht="25.5" x14ac:dyDescent="0.25">
      <c r="A77" s="67">
        <v>42</v>
      </c>
      <c r="B77" s="68"/>
      <c r="C77" s="69"/>
      <c r="D77" s="66" t="s">
        <v>31</v>
      </c>
      <c r="E77" s="91">
        <v>0</v>
      </c>
      <c r="F77" s="9">
        <v>0</v>
      </c>
      <c r="G77" s="9">
        <v>14500</v>
      </c>
      <c r="H77" s="9">
        <v>0</v>
      </c>
      <c r="I77" s="9">
        <v>0</v>
      </c>
    </row>
    <row r="78" spans="1:9" ht="18" customHeight="1" x14ac:dyDescent="0.25">
      <c r="A78" s="126" t="s">
        <v>109</v>
      </c>
      <c r="B78" s="127"/>
      <c r="C78" s="128"/>
      <c r="D78" s="65" t="s">
        <v>110</v>
      </c>
      <c r="E78" s="91">
        <v>1190.1199999999999</v>
      </c>
      <c r="F78" s="9">
        <v>710</v>
      </c>
      <c r="G78" s="9">
        <v>200</v>
      </c>
      <c r="H78" s="9">
        <v>200</v>
      </c>
      <c r="I78" s="9">
        <v>200</v>
      </c>
    </row>
    <row r="79" spans="1:9" ht="25.5" x14ac:dyDescent="0.25">
      <c r="A79" s="123">
        <v>4</v>
      </c>
      <c r="B79" s="124"/>
      <c r="C79" s="125"/>
      <c r="D79" s="66" t="s">
        <v>12</v>
      </c>
      <c r="E79" s="91">
        <v>1190.1199999999999</v>
      </c>
      <c r="F79" s="9">
        <v>710</v>
      </c>
      <c r="G79" s="9">
        <v>200</v>
      </c>
      <c r="H79" s="9">
        <v>200</v>
      </c>
      <c r="I79" s="9">
        <v>200</v>
      </c>
    </row>
    <row r="80" spans="1:9" ht="25.5" x14ac:dyDescent="0.25">
      <c r="A80" s="67">
        <v>42</v>
      </c>
      <c r="B80" s="68"/>
      <c r="C80" s="69"/>
      <c r="D80" s="66" t="s">
        <v>31</v>
      </c>
      <c r="E80" s="91">
        <v>1190.1199999999999</v>
      </c>
      <c r="F80" s="9">
        <v>710</v>
      </c>
      <c r="G80" s="9">
        <v>200</v>
      </c>
      <c r="H80" s="9">
        <v>200</v>
      </c>
      <c r="I80" s="9">
        <v>200</v>
      </c>
    </row>
    <row r="81" spans="1:9" ht="38.25" x14ac:dyDescent="0.25">
      <c r="A81" s="126" t="s">
        <v>121</v>
      </c>
      <c r="B81" s="127"/>
      <c r="C81" s="128"/>
      <c r="D81" s="65" t="s">
        <v>122</v>
      </c>
      <c r="E81" s="91">
        <v>128.56</v>
      </c>
      <c r="F81" s="9">
        <v>50</v>
      </c>
      <c r="G81" s="9">
        <v>50</v>
      </c>
      <c r="H81" s="9">
        <v>50</v>
      </c>
      <c r="I81" s="9">
        <v>50</v>
      </c>
    </row>
    <row r="82" spans="1:9" ht="25.5" x14ac:dyDescent="0.25">
      <c r="A82" s="123">
        <v>4</v>
      </c>
      <c r="B82" s="124"/>
      <c r="C82" s="125"/>
      <c r="D82" s="66" t="s">
        <v>12</v>
      </c>
      <c r="E82" s="91">
        <v>128.56</v>
      </c>
      <c r="F82" s="9">
        <v>50</v>
      </c>
      <c r="G82" s="9">
        <v>50</v>
      </c>
      <c r="H82" s="9">
        <v>50</v>
      </c>
      <c r="I82" s="9">
        <v>50</v>
      </c>
    </row>
    <row r="83" spans="1:9" ht="25.5" x14ac:dyDescent="0.25">
      <c r="A83" s="67">
        <v>42</v>
      </c>
      <c r="B83" s="68"/>
      <c r="C83" s="69"/>
      <c r="D83" s="66" t="s">
        <v>31</v>
      </c>
      <c r="E83" s="91">
        <v>128.56</v>
      </c>
      <c r="F83" s="9">
        <v>50</v>
      </c>
      <c r="G83" s="9">
        <v>50</v>
      </c>
      <c r="H83" s="9">
        <v>50</v>
      </c>
      <c r="I83" s="10">
        <v>50</v>
      </c>
    </row>
    <row r="84" spans="1:9" ht="25.5" x14ac:dyDescent="0.25">
      <c r="A84" s="132" t="s">
        <v>123</v>
      </c>
      <c r="B84" s="133"/>
      <c r="C84" s="134"/>
      <c r="D84" s="64" t="s">
        <v>124</v>
      </c>
      <c r="E84" s="96">
        <v>0</v>
      </c>
      <c r="F84" s="71">
        <v>0</v>
      </c>
      <c r="G84" s="71">
        <v>0</v>
      </c>
      <c r="H84" s="71">
        <v>0</v>
      </c>
      <c r="I84" s="82">
        <v>0</v>
      </c>
    </row>
    <row r="85" spans="1:9" ht="25.5" x14ac:dyDescent="0.25">
      <c r="A85" s="126" t="s">
        <v>107</v>
      </c>
      <c r="B85" s="127"/>
      <c r="C85" s="128"/>
      <c r="D85" s="65" t="s">
        <v>108</v>
      </c>
      <c r="E85" s="91">
        <v>0</v>
      </c>
      <c r="F85" s="9">
        <v>0</v>
      </c>
      <c r="G85" s="9">
        <v>0</v>
      </c>
      <c r="H85" s="9">
        <v>0</v>
      </c>
      <c r="I85" s="10">
        <v>0</v>
      </c>
    </row>
    <row r="86" spans="1:9" x14ac:dyDescent="0.25">
      <c r="A86" s="123">
        <v>3</v>
      </c>
      <c r="B86" s="124"/>
      <c r="C86" s="125"/>
      <c r="D86" s="66" t="s">
        <v>10</v>
      </c>
      <c r="E86" s="91">
        <v>0</v>
      </c>
      <c r="F86" s="9">
        <v>0</v>
      </c>
      <c r="G86" s="9">
        <v>0</v>
      </c>
      <c r="H86" s="9">
        <v>0</v>
      </c>
      <c r="I86" s="10">
        <v>0</v>
      </c>
    </row>
    <row r="87" spans="1:9" x14ac:dyDescent="0.25">
      <c r="A87" s="129">
        <v>32</v>
      </c>
      <c r="B87" s="130"/>
      <c r="C87" s="131"/>
      <c r="D87" s="66" t="s">
        <v>22</v>
      </c>
      <c r="E87" s="91">
        <v>0</v>
      </c>
      <c r="F87" s="9">
        <v>0</v>
      </c>
      <c r="G87" s="9">
        <v>0</v>
      </c>
      <c r="H87" s="9">
        <v>0</v>
      </c>
      <c r="I87" s="10">
        <v>0</v>
      </c>
    </row>
    <row r="88" spans="1:9" ht="63.75" x14ac:dyDescent="0.25">
      <c r="A88" s="132" t="s">
        <v>125</v>
      </c>
      <c r="B88" s="133"/>
      <c r="C88" s="134"/>
      <c r="D88" s="64" t="s">
        <v>126</v>
      </c>
      <c r="E88" s="96">
        <v>1698.46</v>
      </c>
      <c r="F88" s="71">
        <v>2390</v>
      </c>
      <c r="G88" s="71">
        <v>2800</v>
      </c>
      <c r="H88" s="71">
        <v>2800</v>
      </c>
      <c r="I88" s="82">
        <v>2800</v>
      </c>
    </row>
    <row r="89" spans="1:9" x14ac:dyDescent="0.25">
      <c r="A89" s="126" t="s">
        <v>97</v>
      </c>
      <c r="B89" s="127"/>
      <c r="C89" s="128"/>
      <c r="D89" s="65" t="s">
        <v>98</v>
      </c>
      <c r="E89" s="91">
        <v>1698.46</v>
      </c>
      <c r="F89" s="9">
        <v>2390</v>
      </c>
      <c r="G89" s="9">
        <v>2800</v>
      </c>
      <c r="H89" s="9">
        <v>2800</v>
      </c>
      <c r="I89" s="9">
        <v>2800</v>
      </c>
    </row>
    <row r="90" spans="1:9" x14ac:dyDescent="0.25">
      <c r="A90" s="123">
        <v>3</v>
      </c>
      <c r="B90" s="124"/>
      <c r="C90" s="125"/>
      <c r="D90" s="66" t="s">
        <v>10</v>
      </c>
      <c r="E90" s="91">
        <v>1698.46</v>
      </c>
      <c r="F90" s="9">
        <v>2390</v>
      </c>
      <c r="G90" s="9">
        <v>2800</v>
      </c>
      <c r="H90" s="9">
        <v>2800</v>
      </c>
      <c r="I90" s="9">
        <v>2800</v>
      </c>
    </row>
    <row r="91" spans="1:9" x14ac:dyDescent="0.25">
      <c r="A91" s="129">
        <v>32</v>
      </c>
      <c r="B91" s="130"/>
      <c r="C91" s="131"/>
      <c r="D91" s="66" t="s">
        <v>22</v>
      </c>
      <c r="E91" s="91">
        <v>1698.46</v>
      </c>
      <c r="F91" s="9">
        <v>2390</v>
      </c>
      <c r="G91" s="9">
        <v>2800</v>
      </c>
      <c r="H91" s="9">
        <v>2800</v>
      </c>
      <c r="I91" s="9">
        <v>2800</v>
      </c>
    </row>
    <row r="92" spans="1:9" ht="25.5" x14ac:dyDescent="0.25">
      <c r="A92" s="132" t="s">
        <v>127</v>
      </c>
      <c r="B92" s="133"/>
      <c r="C92" s="134"/>
      <c r="D92" s="64" t="s">
        <v>128</v>
      </c>
      <c r="E92" s="96">
        <v>0</v>
      </c>
      <c r="F92" s="71">
        <v>50</v>
      </c>
      <c r="G92" s="71">
        <v>500</v>
      </c>
      <c r="H92" s="71">
        <v>500</v>
      </c>
      <c r="I92" s="71">
        <v>500</v>
      </c>
    </row>
    <row r="93" spans="1:9" x14ac:dyDescent="0.25">
      <c r="A93" s="126" t="s">
        <v>97</v>
      </c>
      <c r="B93" s="127"/>
      <c r="C93" s="128"/>
      <c r="D93" s="65" t="s">
        <v>98</v>
      </c>
      <c r="E93" s="91">
        <v>0</v>
      </c>
      <c r="F93" s="9">
        <v>20</v>
      </c>
      <c r="G93" s="9">
        <v>100</v>
      </c>
      <c r="H93" s="9">
        <v>100</v>
      </c>
      <c r="I93" s="9">
        <v>100</v>
      </c>
    </row>
    <row r="94" spans="1:9" x14ac:dyDescent="0.25">
      <c r="A94" s="123">
        <v>3</v>
      </c>
      <c r="B94" s="124"/>
      <c r="C94" s="125"/>
      <c r="D94" s="66" t="s">
        <v>10</v>
      </c>
      <c r="E94" s="91">
        <v>0</v>
      </c>
      <c r="F94" s="9">
        <v>20</v>
      </c>
      <c r="G94" s="9">
        <v>100</v>
      </c>
      <c r="H94" s="9">
        <v>100</v>
      </c>
      <c r="I94" s="9">
        <v>100</v>
      </c>
    </row>
    <row r="95" spans="1:9" ht="14.45" customHeight="1" x14ac:dyDescent="0.25">
      <c r="A95" s="129">
        <v>38</v>
      </c>
      <c r="B95" s="130"/>
      <c r="C95" s="131"/>
      <c r="D95" s="66" t="s">
        <v>80</v>
      </c>
      <c r="E95" s="91">
        <v>0</v>
      </c>
      <c r="F95" s="9">
        <v>20</v>
      </c>
      <c r="G95" s="9">
        <v>100</v>
      </c>
      <c r="H95" s="9">
        <v>100</v>
      </c>
      <c r="I95" s="9">
        <v>100</v>
      </c>
    </row>
    <row r="96" spans="1:9" ht="30" customHeight="1" x14ac:dyDescent="0.25">
      <c r="A96" s="126" t="s">
        <v>105</v>
      </c>
      <c r="B96" s="127"/>
      <c r="C96" s="128"/>
      <c r="D96" s="65" t="s">
        <v>106</v>
      </c>
      <c r="E96" s="91">
        <v>0</v>
      </c>
      <c r="F96" s="9">
        <v>30</v>
      </c>
      <c r="G96" s="9">
        <v>400</v>
      </c>
      <c r="H96" s="9">
        <v>400</v>
      </c>
      <c r="I96" s="9">
        <v>400</v>
      </c>
    </row>
    <row r="97" spans="1:9" ht="15" customHeight="1" x14ac:dyDescent="0.25">
      <c r="A97" s="123">
        <v>3</v>
      </c>
      <c r="B97" s="124"/>
      <c r="C97" s="125"/>
      <c r="D97" s="66" t="s">
        <v>10</v>
      </c>
      <c r="E97" s="91">
        <v>0</v>
      </c>
      <c r="F97" s="9">
        <v>30</v>
      </c>
      <c r="G97" s="9">
        <v>400</v>
      </c>
      <c r="H97" s="9">
        <v>400</v>
      </c>
      <c r="I97" s="9">
        <v>400</v>
      </c>
    </row>
    <row r="98" spans="1:9" x14ac:dyDescent="0.25">
      <c r="A98" s="129">
        <v>38</v>
      </c>
      <c r="B98" s="130"/>
      <c r="C98" s="131"/>
      <c r="D98" s="66" t="s">
        <v>80</v>
      </c>
      <c r="E98" s="91">
        <v>0</v>
      </c>
      <c r="F98" s="9">
        <v>30</v>
      </c>
      <c r="G98" s="9">
        <v>400</v>
      </c>
      <c r="H98" s="9">
        <v>400</v>
      </c>
      <c r="I98" s="9">
        <v>400</v>
      </c>
    </row>
  </sheetData>
  <mergeCells count="82">
    <mergeCell ref="A95:C95"/>
    <mergeCell ref="A96:C96"/>
    <mergeCell ref="A97:C97"/>
    <mergeCell ref="A98:C98"/>
    <mergeCell ref="A1:I1"/>
    <mergeCell ref="A3:I3"/>
    <mergeCell ref="A5:C5"/>
    <mergeCell ref="A8:C8"/>
    <mergeCell ref="A9:C9"/>
    <mergeCell ref="A32:C32"/>
    <mergeCell ref="A33:C33"/>
    <mergeCell ref="A34:C34"/>
    <mergeCell ref="A35:C35"/>
    <mergeCell ref="A6:C6"/>
    <mergeCell ref="A7:C7"/>
    <mergeCell ref="A10:C10"/>
    <mergeCell ref="A11:C11"/>
    <mergeCell ref="A12:C12"/>
    <mergeCell ref="A13:C13"/>
    <mergeCell ref="A15:C15"/>
    <mergeCell ref="A16:C16"/>
    <mergeCell ref="A17:C17"/>
    <mergeCell ref="A18:C18"/>
    <mergeCell ref="A20:C20"/>
    <mergeCell ref="A26:C26"/>
    <mergeCell ref="A27:C27"/>
    <mergeCell ref="A29:C29"/>
    <mergeCell ref="A30:C30"/>
    <mergeCell ref="A31:C31"/>
    <mergeCell ref="A21:C21"/>
    <mergeCell ref="A22:C22"/>
    <mergeCell ref="A23:C23"/>
    <mergeCell ref="A24:C24"/>
    <mergeCell ref="A25:C25"/>
    <mergeCell ref="A42:C42"/>
    <mergeCell ref="A43:C43"/>
    <mergeCell ref="A44:C44"/>
    <mergeCell ref="A45:C45"/>
    <mergeCell ref="A36:C36"/>
    <mergeCell ref="A37:C37"/>
    <mergeCell ref="A38:C38"/>
    <mergeCell ref="A39:C39"/>
    <mergeCell ref="A40:C40"/>
    <mergeCell ref="A46:C46"/>
    <mergeCell ref="A47:C47"/>
    <mergeCell ref="A48:C48"/>
    <mergeCell ref="A50:C50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3:C63"/>
    <mergeCell ref="A64:C64"/>
    <mergeCell ref="A66:C66"/>
    <mergeCell ref="A67:C67"/>
    <mergeCell ref="A70:C70"/>
    <mergeCell ref="A73:C73"/>
    <mergeCell ref="A76:C76"/>
    <mergeCell ref="A79:C79"/>
    <mergeCell ref="A82:C82"/>
    <mergeCell ref="A72:C72"/>
    <mergeCell ref="A69:C69"/>
    <mergeCell ref="A75:C75"/>
    <mergeCell ref="A78:C78"/>
    <mergeCell ref="A81:C81"/>
    <mergeCell ref="A84:C84"/>
    <mergeCell ref="A85:C85"/>
    <mergeCell ref="A86:C86"/>
    <mergeCell ref="A87:C87"/>
    <mergeCell ref="A88:C88"/>
    <mergeCell ref="A94:C94"/>
    <mergeCell ref="A89:C89"/>
    <mergeCell ref="A90:C90"/>
    <mergeCell ref="A91:C91"/>
    <mergeCell ref="A92:C92"/>
    <mergeCell ref="A93:C93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Dijana</cp:lastModifiedBy>
  <cp:lastPrinted>2023-11-14T10:45:35Z</cp:lastPrinted>
  <dcterms:created xsi:type="dcterms:W3CDTF">2022-08-12T12:51:27Z</dcterms:created>
  <dcterms:modified xsi:type="dcterms:W3CDTF">2023-12-13T21:30:26Z</dcterms:modified>
</cp:coreProperties>
</file>